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usumisiones" sheetId="1" r:id="rId1"/>
    <sheet name="facturmisione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<sst xmlns="http://schemas.openxmlformats.org/spreadsheetml/2006/main" count="209" uniqueCount="52">
  <si>
    <t>AÑO 2009</t>
  </si>
  <si>
    <t>PROVINCIA DE MISIONES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</si>
  <si>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</si>
  <si>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</si>
  <si>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</si>
  <si>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</si>
  <si>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</si>
  <si>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</si>
  <si>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</si>
  <si>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</si>
  <si>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</si>
  <si>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</si>
  <si>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</si>
  <si>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</si>
  <si>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</si>
  <si>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</si>
  <si>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25 de Mayo</t>
  </si>
  <si>
    <t>Coop Alto Uruguay (de 25 de  Mayo)</t>
  </si>
  <si>
    <t>total</t>
  </si>
  <si>
    <t>Apóstoles</t>
  </si>
  <si>
    <t xml:space="preserve">EMSA </t>
  </si>
  <si>
    <t>Cainguás</t>
  </si>
  <si>
    <t>Coop de Cainguás Ltda.</t>
  </si>
  <si>
    <t>EMSA</t>
  </si>
  <si>
    <t>Coop de Dos de Mayo</t>
  </si>
  <si>
    <t>Candelaria</t>
  </si>
  <si>
    <t>Capital</t>
  </si>
  <si>
    <t>Concepción</t>
  </si>
  <si>
    <t>Coop de C. de La Sierra Ltda.</t>
  </si>
  <si>
    <t>Eldorado</t>
  </si>
  <si>
    <t>Coop de Eldorado Ltda.</t>
  </si>
  <si>
    <t>General Manuel Belgrano</t>
  </si>
  <si>
    <t>Guaraní</t>
  </si>
  <si>
    <t>Iguazú</t>
  </si>
  <si>
    <t>GUMEM</t>
  </si>
  <si>
    <t>Leandro N. Alem</t>
  </si>
  <si>
    <t>Coop de Leandro N. Alem Ltda.</t>
  </si>
  <si>
    <t>Libertador Gral. San Martín</t>
  </si>
  <si>
    <t>Coop de Lib.G. San Martin Luz y Fuerza</t>
  </si>
  <si>
    <t>Montecarlo</t>
  </si>
  <si>
    <t>Coop de Montecarlo Ltda.</t>
  </si>
  <si>
    <t>Oberá</t>
  </si>
  <si>
    <t>Coop de Oberá Ltda</t>
  </si>
  <si>
    <t>San Ignacio</t>
  </si>
  <si>
    <t>San Javier</t>
  </si>
  <si>
    <t>San Pedro</t>
  </si>
  <si>
    <t>TOTAL EMSA</t>
  </si>
  <si>
    <t>TOTAL COOPERATIVAS</t>
  </si>
  <si>
    <t>TOTAL GUMEM</t>
  </si>
  <si>
    <t>TOTAL MISIONES</t>
  </si>
  <si>
    <t>Facturado a usuario final</t>
  </si>
  <si>
    <t>Valores expresados en MWh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</si>
</sst>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workbookViewId="0" topLeftCell="A34">
      <selection activeCell="E60" sqref="E60"/>
    </sheetView>
  </sheetViews>
  <sheetFormatPr defaultColWidth="11.421875" defaultRowHeight="12.75"/>
  <cols>
    <col min="1" max="1" width="26.140625" style="0" customWidth="1"/>
    <col min="2" max="2" width="28.28125" style="0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/>
    </row>
    <row r="5" ht="12.75">
      <c r="A5" s="1" t="s">
        <v>2</v>
      </c>
    </row>
    <row r="6" ht="12.75">
      <c r="A6" s="1"/>
    </row>
    <row r="7" spans="1:13" ht="12.75">
      <c r="A7" s="1" t="s">
        <v>3</v>
      </c>
      <c r="B7" s="1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</row>
    <row r="8" spans="1:13" ht="12.75">
      <c r="A8" t="s">
        <v>16</v>
      </c>
      <c r="B8" t="s">
        <v>17</v>
      </c>
      <c r="C8" s="3">
        <f>SUM(D8:M8)</f>
        <v>4957</v>
      </c>
      <c r="D8" s="3">
        <v>4614</v>
      </c>
      <c r="E8" s="3">
        <v>163</v>
      </c>
      <c r="F8" s="3">
        <v>63</v>
      </c>
      <c r="G8" s="3">
        <v>4</v>
      </c>
      <c r="H8" s="3">
        <v>4</v>
      </c>
      <c r="I8" s="3">
        <v>0</v>
      </c>
      <c r="J8" s="3">
        <v>0</v>
      </c>
      <c r="K8" s="3">
        <v>109</v>
      </c>
      <c r="L8" s="3">
        <v>0</v>
      </c>
      <c r="M8" s="3">
        <v>0</v>
      </c>
    </row>
    <row r="9" spans="1:13" ht="12.75">
      <c r="A9" s="1" t="s">
        <v>16</v>
      </c>
      <c r="B9" s="1" t="s">
        <v>18</v>
      </c>
      <c r="C9" s="4">
        <f aca="true" t="shared" si="0" ref="C9:C49">SUM(D9:M9)</f>
        <v>4957</v>
      </c>
      <c r="D9" s="4">
        <f>+D8</f>
        <v>4614</v>
      </c>
      <c r="E9" s="4">
        <f aca="true" t="shared" si="1" ref="E9:M9">+E8</f>
        <v>163</v>
      </c>
      <c r="F9" s="4">
        <f t="shared" si="1"/>
        <v>63</v>
      </c>
      <c r="G9" s="4">
        <f t="shared" si="1"/>
        <v>4</v>
      </c>
      <c r="H9" s="4">
        <f t="shared" si="1"/>
        <v>4</v>
      </c>
      <c r="I9" s="4">
        <f t="shared" si="1"/>
        <v>0</v>
      </c>
      <c r="J9" s="4">
        <f t="shared" si="1"/>
        <v>0</v>
      </c>
      <c r="K9" s="4">
        <f t="shared" si="1"/>
        <v>109</v>
      </c>
      <c r="L9" s="4">
        <f t="shared" si="1"/>
        <v>0</v>
      </c>
      <c r="M9" s="4">
        <f t="shared" si="1"/>
        <v>0</v>
      </c>
    </row>
    <row r="10" spans="1:13" ht="12.75">
      <c r="A10" t="s">
        <v>19</v>
      </c>
      <c r="B10" t="s">
        <v>20</v>
      </c>
      <c r="C10" s="3">
        <f t="shared" si="0"/>
        <v>9418</v>
      </c>
      <c r="D10" s="3">
        <v>8671</v>
      </c>
      <c r="E10" s="3">
        <v>594</v>
      </c>
      <c r="F10" s="3">
        <v>86</v>
      </c>
      <c r="G10" s="3">
        <v>14</v>
      </c>
      <c r="H10" s="3">
        <v>3</v>
      </c>
      <c r="I10" s="3">
        <v>0</v>
      </c>
      <c r="J10" s="3">
        <v>0</v>
      </c>
      <c r="K10" s="3">
        <v>50</v>
      </c>
      <c r="L10" s="3">
        <v>0</v>
      </c>
      <c r="M10" s="3">
        <v>0</v>
      </c>
    </row>
    <row r="11" spans="1:13" ht="12.75">
      <c r="A11" s="1" t="s">
        <v>19</v>
      </c>
      <c r="B11" s="1" t="s">
        <v>18</v>
      </c>
      <c r="C11" s="4">
        <f t="shared" si="0"/>
        <v>9418</v>
      </c>
      <c r="D11" s="4">
        <f>+D10</f>
        <v>8671</v>
      </c>
      <c r="E11" s="4">
        <f aca="true" t="shared" si="2" ref="E11:M11">+E10</f>
        <v>594</v>
      </c>
      <c r="F11" s="4">
        <f t="shared" si="2"/>
        <v>86</v>
      </c>
      <c r="G11" s="4">
        <f t="shared" si="2"/>
        <v>14</v>
      </c>
      <c r="H11" s="4">
        <f t="shared" si="2"/>
        <v>3</v>
      </c>
      <c r="I11" s="4">
        <f t="shared" si="2"/>
        <v>0</v>
      </c>
      <c r="J11" s="4">
        <f t="shared" si="2"/>
        <v>0</v>
      </c>
      <c r="K11" s="4">
        <f t="shared" si="2"/>
        <v>50</v>
      </c>
      <c r="L11" s="4">
        <f t="shared" si="2"/>
        <v>0</v>
      </c>
      <c r="M11" s="4">
        <f t="shared" si="2"/>
        <v>0</v>
      </c>
    </row>
    <row r="12" spans="1:13" ht="12.75">
      <c r="A12" t="s">
        <v>21</v>
      </c>
      <c r="B12" t="s">
        <v>22</v>
      </c>
      <c r="C12" s="3">
        <f t="shared" si="0"/>
        <v>6334</v>
      </c>
      <c r="D12" s="3">
        <v>5859</v>
      </c>
      <c r="E12" s="3">
        <v>223</v>
      </c>
      <c r="F12" s="3">
        <v>125</v>
      </c>
      <c r="G12" s="3">
        <v>1</v>
      </c>
      <c r="H12" s="3">
        <v>1</v>
      </c>
      <c r="I12" s="3">
        <v>0</v>
      </c>
      <c r="J12" s="3">
        <v>0</v>
      </c>
      <c r="K12" s="3">
        <v>124</v>
      </c>
      <c r="L12" s="3">
        <v>0</v>
      </c>
      <c r="M12" s="3">
        <v>1</v>
      </c>
    </row>
    <row r="13" spans="1:13" ht="12.75">
      <c r="A13" t="s">
        <v>21</v>
      </c>
      <c r="B13" t="s">
        <v>23</v>
      </c>
      <c r="C13" s="3">
        <f t="shared" si="0"/>
        <v>2913</v>
      </c>
      <c r="D13" s="3">
        <v>2689</v>
      </c>
      <c r="E13" s="3">
        <v>152</v>
      </c>
      <c r="F13" s="3">
        <v>49</v>
      </c>
      <c r="G13" s="3">
        <v>5</v>
      </c>
      <c r="H13" s="3">
        <v>2</v>
      </c>
      <c r="I13" s="3">
        <v>0</v>
      </c>
      <c r="J13" s="3">
        <v>0</v>
      </c>
      <c r="K13" s="3">
        <v>16</v>
      </c>
      <c r="L13" s="3">
        <v>0</v>
      </c>
      <c r="M13" s="3">
        <v>0</v>
      </c>
    </row>
    <row r="14" spans="1:13" ht="12.75">
      <c r="A14" t="s">
        <v>21</v>
      </c>
      <c r="B14" t="s">
        <v>24</v>
      </c>
      <c r="C14" s="3">
        <f t="shared" si="0"/>
        <v>2814</v>
      </c>
      <c r="D14" s="3">
        <v>1893</v>
      </c>
      <c r="E14" s="3">
        <v>101</v>
      </c>
      <c r="F14" s="3">
        <v>80</v>
      </c>
      <c r="G14" s="3">
        <v>1</v>
      </c>
      <c r="H14" s="3">
        <v>1</v>
      </c>
      <c r="I14" s="3">
        <v>0</v>
      </c>
      <c r="J14" s="3">
        <v>0</v>
      </c>
      <c r="K14" s="3">
        <v>39</v>
      </c>
      <c r="L14" s="3">
        <v>692</v>
      </c>
      <c r="M14" s="3">
        <v>7</v>
      </c>
    </row>
    <row r="15" spans="1:13" ht="12.75">
      <c r="A15" s="1" t="s">
        <v>21</v>
      </c>
      <c r="B15" s="1" t="s">
        <v>18</v>
      </c>
      <c r="C15" s="4">
        <f t="shared" si="0"/>
        <v>12061</v>
      </c>
      <c r="D15" s="4">
        <f>+D12+D13+D14</f>
        <v>10441</v>
      </c>
      <c r="E15" s="4">
        <f aca="true" t="shared" si="3" ref="E15:M15">+E12+E13+E14</f>
        <v>476</v>
      </c>
      <c r="F15" s="4">
        <f t="shared" si="3"/>
        <v>254</v>
      </c>
      <c r="G15" s="4">
        <f t="shared" si="3"/>
        <v>7</v>
      </c>
      <c r="H15" s="4">
        <f t="shared" si="3"/>
        <v>4</v>
      </c>
      <c r="I15" s="4">
        <f t="shared" si="3"/>
        <v>0</v>
      </c>
      <c r="J15" s="4">
        <f t="shared" si="3"/>
        <v>0</v>
      </c>
      <c r="K15" s="4">
        <f t="shared" si="3"/>
        <v>179</v>
      </c>
      <c r="L15" s="4">
        <f t="shared" si="3"/>
        <v>692</v>
      </c>
      <c r="M15" s="4">
        <f t="shared" si="3"/>
        <v>8</v>
      </c>
    </row>
    <row r="16" spans="1:13" ht="12.75">
      <c r="A16" t="s">
        <v>25</v>
      </c>
      <c r="B16" t="s">
        <v>20</v>
      </c>
      <c r="C16" s="3">
        <f t="shared" si="0"/>
        <v>6474</v>
      </c>
      <c r="D16" s="3">
        <v>6123</v>
      </c>
      <c r="E16" s="3">
        <v>198</v>
      </c>
      <c r="F16" s="3">
        <v>95</v>
      </c>
      <c r="G16" s="3">
        <v>16</v>
      </c>
      <c r="H16" s="3">
        <v>6</v>
      </c>
      <c r="I16" s="3">
        <v>0</v>
      </c>
      <c r="J16" s="3">
        <v>0</v>
      </c>
      <c r="K16" s="3">
        <v>36</v>
      </c>
      <c r="L16" s="3">
        <v>0</v>
      </c>
      <c r="M16" s="3">
        <v>0</v>
      </c>
    </row>
    <row r="17" spans="1:13" ht="12.75">
      <c r="A17" s="1" t="s">
        <v>25</v>
      </c>
      <c r="B17" s="1" t="s">
        <v>18</v>
      </c>
      <c r="C17" s="4">
        <f t="shared" si="0"/>
        <v>6474</v>
      </c>
      <c r="D17" s="4">
        <f>+D16</f>
        <v>6123</v>
      </c>
      <c r="E17" s="4">
        <f aca="true" t="shared" si="4" ref="E17:M17">+E16</f>
        <v>198</v>
      </c>
      <c r="F17" s="4">
        <f t="shared" si="4"/>
        <v>95</v>
      </c>
      <c r="G17" s="4">
        <f t="shared" si="4"/>
        <v>16</v>
      </c>
      <c r="H17" s="4">
        <f t="shared" si="4"/>
        <v>6</v>
      </c>
      <c r="I17" s="4">
        <f t="shared" si="4"/>
        <v>0</v>
      </c>
      <c r="J17" s="4">
        <f t="shared" si="4"/>
        <v>0</v>
      </c>
      <c r="K17" s="4">
        <f t="shared" si="4"/>
        <v>36</v>
      </c>
      <c r="L17" s="4">
        <f t="shared" si="4"/>
        <v>0</v>
      </c>
      <c r="M17" s="4">
        <f t="shared" si="4"/>
        <v>0</v>
      </c>
    </row>
    <row r="18" spans="1:13" ht="12.75">
      <c r="A18" t="s">
        <v>26</v>
      </c>
      <c r="B18" t="s">
        <v>20</v>
      </c>
      <c r="C18" s="3">
        <f t="shared" si="0"/>
        <v>91615</v>
      </c>
      <c r="D18" s="3">
        <v>82351</v>
      </c>
      <c r="E18" s="3">
        <v>6717</v>
      </c>
      <c r="F18" s="3">
        <v>895</v>
      </c>
      <c r="G18" s="3">
        <v>149</v>
      </c>
      <c r="H18" s="3">
        <v>3</v>
      </c>
      <c r="I18" s="3">
        <v>0</v>
      </c>
      <c r="J18" s="3">
        <v>0</v>
      </c>
      <c r="K18" s="3">
        <v>1500</v>
      </c>
      <c r="L18" s="3">
        <v>0</v>
      </c>
      <c r="M18" s="3">
        <v>0</v>
      </c>
    </row>
    <row r="19" spans="1:13" ht="12.75">
      <c r="A19" s="1" t="s">
        <v>26</v>
      </c>
      <c r="B19" s="1" t="s">
        <v>18</v>
      </c>
      <c r="C19" s="4">
        <f t="shared" si="0"/>
        <v>91615</v>
      </c>
      <c r="D19" s="4">
        <f>+D18</f>
        <v>82351</v>
      </c>
      <c r="E19" s="4">
        <f aca="true" t="shared" si="5" ref="E19:M19">+E18</f>
        <v>6717</v>
      </c>
      <c r="F19" s="4">
        <f t="shared" si="5"/>
        <v>895</v>
      </c>
      <c r="G19" s="4">
        <f t="shared" si="5"/>
        <v>149</v>
      </c>
      <c r="H19" s="4">
        <f t="shared" si="5"/>
        <v>3</v>
      </c>
      <c r="I19" s="4">
        <f t="shared" si="5"/>
        <v>0</v>
      </c>
      <c r="J19" s="4">
        <f t="shared" si="5"/>
        <v>0</v>
      </c>
      <c r="K19" s="4">
        <f t="shared" si="5"/>
        <v>1500</v>
      </c>
      <c r="L19" s="4">
        <f t="shared" si="5"/>
        <v>0</v>
      </c>
      <c r="M19" s="4">
        <f t="shared" si="5"/>
        <v>0</v>
      </c>
    </row>
    <row r="20" spans="1:13" ht="12.75">
      <c r="A20" t="s">
        <v>27</v>
      </c>
      <c r="B20" t="s">
        <v>28</v>
      </c>
      <c r="C20" s="3">
        <f t="shared" si="0"/>
        <v>3820</v>
      </c>
      <c r="D20" s="3">
        <v>2660</v>
      </c>
      <c r="E20" s="3">
        <v>141</v>
      </c>
      <c r="F20" s="3">
        <v>70</v>
      </c>
      <c r="G20" s="3">
        <v>0</v>
      </c>
      <c r="H20" s="3">
        <v>1</v>
      </c>
      <c r="I20" s="3">
        <v>0</v>
      </c>
      <c r="J20" s="3">
        <v>0</v>
      </c>
      <c r="K20" s="3">
        <v>111</v>
      </c>
      <c r="L20" s="3">
        <v>837</v>
      </c>
      <c r="M20" s="3">
        <v>0</v>
      </c>
    </row>
    <row r="21" spans="1:13" ht="12.75">
      <c r="A21" s="1" t="s">
        <v>27</v>
      </c>
      <c r="B21" s="1" t="s">
        <v>18</v>
      </c>
      <c r="C21" s="4">
        <f t="shared" si="0"/>
        <v>3820</v>
      </c>
      <c r="D21" s="4">
        <f>+D20</f>
        <v>2660</v>
      </c>
      <c r="E21" s="4">
        <f aca="true" t="shared" si="6" ref="E21:M21">+E20</f>
        <v>141</v>
      </c>
      <c r="F21" s="4">
        <f t="shared" si="6"/>
        <v>70</v>
      </c>
      <c r="G21" s="4">
        <f t="shared" si="6"/>
        <v>0</v>
      </c>
      <c r="H21" s="4">
        <f t="shared" si="6"/>
        <v>1</v>
      </c>
      <c r="I21" s="4">
        <f t="shared" si="6"/>
        <v>0</v>
      </c>
      <c r="J21" s="4">
        <f t="shared" si="6"/>
        <v>0</v>
      </c>
      <c r="K21" s="4">
        <f t="shared" si="6"/>
        <v>111</v>
      </c>
      <c r="L21" s="4">
        <f t="shared" si="6"/>
        <v>837</v>
      </c>
      <c r="M21" s="4">
        <f t="shared" si="6"/>
        <v>0</v>
      </c>
    </row>
    <row r="22" spans="1:13" ht="12.75">
      <c r="A22" t="s">
        <v>29</v>
      </c>
      <c r="B22" t="s">
        <v>30</v>
      </c>
      <c r="C22" s="3">
        <f t="shared" si="0"/>
        <v>20745</v>
      </c>
      <c r="D22" s="3">
        <v>18706</v>
      </c>
      <c r="E22" s="3">
        <v>1629</v>
      </c>
      <c r="F22" s="3">
        <v>212</v>
      </c>
      <c r="G22" s="3">
        <v>1</v>
      </c>
      <c r="H22" s="3">
        <v>1</v>
      </c>
      <c r="I22" s="3">
        <v>0</v>
      </c>
      <c r="J22" s="3">
        <v>0</v>
      </c>
      <c r="K22" s="3">
        <v>195</v>
      </c>
      <c r="L22" s="3">
        <v>0</v>
      </c>
      <c r="M22" s="3">
        <v>1</v>
      </c>
    </row>
    <row r="23" spans="1:13" ht="12.75">
      <c r="A23" t="s">
        <v>29</v>
      </c>
      <c r="B23" t="s">
        <v>23</v>
      </c>
      <c r="C23" s="3">
        <f t="shared" si="0"/>
        <v>998</v>
      </c>
      <c r="D23" s="3">
        <v>928</v>
      </c>
      <c r="E23" s="3">
        <v>42</v>
      </c>
      <c r="F23" s="3">
        <v>10</v>
      </c>
      <c r="G23" s="3">
        <v>1</v>
      </c>
      <c r="H23" s="3">
        <v>2</v>
      </c>
      <c r="I23" s="3">
        <v>0</v>
      </c>
      <c r="J23" s="3">
        <v>0</v>
      </c>
      <c r="K23" s="3">
        <v>15</v>
      </c>
      <c r="L23" s="3">
        <v>0</v>
      </c>
      <c r="M23" s="3">
        <v>0</v>
      </c>
    </row>
    <row r="24" spans="1:13" ht="12.75">
      <c r="A24" s="1" t="s">
        <v>29</v>
      </c>
      <c r="B24" s="1" t="s">
        <v>18</v>
      </c>
      <c r="C24" s="4">
        <f t="shared" si="0"/>
        <v>21743</v>
      </c>
      <c r="D24" s="4">
        <f>+D22+D23</f>
        <v>19634</v>
      </c>
      <c r="E24" s="4">
        <f aca="true" t="shared" si="7" ref="E24:M24">+E22+E23</f>
        <v>1671</v>
      </c>
      <c r="F24" s="4">
        <f t="shared" si="7"/>
        <v>222</v>
      </c>
      <c r="G24" s="4">
        <f t="shared" si="7"/>
        <v>2</v>
      </c>
      <c r="H24" s="4">
        <f t="shared" si="7"/>
        <v>3</v>
      </c>
      <c r="I24" s="4">
        <f t="shared" si="7"/>
        <v>0</v>
      </c>
      <c r="J24" s="4">
        <f t="shared" si="7"/>
        <v>0</v>
      </c>
      <c r="K24" s="4">
        <f t="shared" si="7"/>
        <v>210</v>
      </c>
      <c r="L24" s="4">
        <f t="shared" si="7"/>
        <v>0</v>
      </c>
      <c r="M24" s="4">
        <f t="shared" si="7"/>
        <v>1</v>
      </c>
    </row>
    <row r="25" spans="1:13" ht="12.75">
      <c r="A25" t="s">
        <v>31</v>
      </c>
      <c r="B25" t="s">
        <v>20</v>
      </c>
      <c r="C25" s="3">
        <f t="shared" si="0"/>
        <v>8065</v>
      </c>
      <c r="D25" s="3">
        <v>7322</v>
      </c>
      <c r="E25" s="3">
        <v>499</v>
      </c>
      <c r="F25" s="3">
        <v>134</v>
      </c>
      <c r="G25" s="3">
        <v>22</v>
      </c>
      <c r="H25" s="3">
        <v>4</v>
      </c>
      <c r="I25" s="3">
        <v>0</v>
      </c>
      <c r="J25" s="3">
        <v>0</v>
      </c>
      <c r="K25" s="3">
        <v>84</v>
      </c>
      <c r="L25" s="3">
        <v>0</v>
      </c>
      <c r="M25" s="3">
        <v>0</v>
      </c>
    </row>
    <row r="26" spans="1:13" ht="12.75">
      <c r="A26" s="1" t="s">
        <v>31</v>
      </c>
      <c r="B26" s="1" t="s">
        <v>18</v>
      </c>
      <c r="C26" s="4">
        <f t="shared" si="0"/>
        <v>8065</v>
      </c>
      <c r="D26" s="4">
        <f>+D25</f>
        <v>7322</v>
      </c>
      <c r="E26" s="4">
        <f aca="true" t="shared" si="8" ref="E26:M26">+E25</f>
        <v>499</v>
      </c>
      <c r="F26" s="4">
        <f t="shared" si="8"/>
        <v>134</v>
      </c>
      <c r="G26" s="4">
        <f t="shared" si="8"/>
        <v>22</v>
      </c>
      <c r="H26" s="4">
        <f t="shared" si="8"/>
        <v>4</v>
      </c>
      <c r="I26" s="4">
        <f t="shared" si="8"/>
        <v>0</v>
      </c>
      <c r="J26" s="4">
        <f t="shared" si="8"/>
        <v>0</v>
      </c>
      <c r="K26" s="4">
        <f t="shared" si="8"/>
        <v>84</v>
      </c>
      <c r="L26" s="4">
        <f t="shared" si="8"/>
        <v>0</v>
      </c>
      <c r="M26" s="4">
        <f t="shared" si="8"/>
        <v>0</v>
      </c>
    </row>
    <row r="27" spans="1:13" ht="12.75">
      <c r="A27" t="s">
        <v>32</v>
      </c>
      <c r="B27" t="s">
        <v>20</v>
      </c>
      <c r="C27" s="3">
        <f t="shared" si="0"/>
        <v>13637</v>
      </c>
      <c r="D27" s="3">
        <v>12528</v>
      </c>
      <c r="E27" s="3">
        <v>728</v>
      </c>
      <c r="F27" s="3">
        <v>292</v>
      </c>
      <c r="G27" s="3">
        <v>23</v>
      </c>
      <c r="H27" s="3">
        <v>5</v>
      </c>
      <c r="I27" s="3">
        <v>0</v>
      </c>
      <c r="J27" s="3">
        <v>0</v>
      </c>
      <c r="K27" s="3">
        <v>61</v>
      </c>
      <c r="L27" s="3">
        <v>0</v>
      </c>
      <c r="M27" s="3">
        <v>0</v>
      </c>
    </row>
    <row r="28" spans="1:13" ht="12.75">
      <c r="A28" s="1" t="s">
        <v>32</v>
      </c>
      <c r="B28" s="1" t="s">
        <v>18</v>
      </c>
      <c r="C28" s="4">
        <f t="shared" si="0"/>
        <v>13637</v>
      </c>
      <c r="D28" s="4">
        <f>+D27</f>
        <v>12528</v>
      </c>
      <c r="E28" s="4">
        <f aca="true" t="shared" si="9" ref="E28:M28">+E27</f>
        <v>728</v>
      </c>
      <c r="F28" s="4">
        <f t="shared" si="9"/>
        <v>292</v>
      </c>
      <c r="G28" s="4">
        <f t="shared" si="9"/>
        <v>23</v>
      </c>
      <c r="H28" s="4">
        <f t="shared" si="9"/>
        <v>5</v>
      </c>
      <c r="I28" s="4">
        <f t="shared" si="9"/>
        <v>0</v>
      </c>
      <c r="J28" s="4">
        <f t="shared" si="9"/>
        <v>0</v>
      </c>
      <c r="K28" s="4">
        <f t="shared" si="9"/>
        <v>61</v>
      </c>
      <c r="L28" s="4">
        <f t="shared" si="9"/>
        <v>0</v>
      </c>
      <c r="M28" s="4">
        <f t="shared" si="9"/>
        <v>0</v>
      </c>
    </row>
    <row r="29" spans="1:13" ht="12.75">
      <c r="A29" t="s">
        <v>33</v>
      </c>
      <c r="B29" t="s">
        <v>20</v>
      </c>
      <c r="C29" s="3">
        <f t="shared" si="0"/>
        <v>17876</v>
      </c>
      <c r="D29" s="3">
        <v>15501</v>
      </c>
      <c r="E29" s="3">
        <v>1969</v>
      </c>
      <c r="F29" s="3">
        <v>225</v>
      </c>
      <c r="G29" s="3">
        <v>24</v>
      </c>
      <c r="H29" s="3">
        <v>4</v>
      </c>
      <c r="I29" s="3">
        <v>0</v>
      </c>
      <c r="J29" s="3">
        <v>0</v>
      </c>
      <c r="K29" s="3">
        <v>153</v>
      </c>
      <c r="L29" s="3">
        <v>0</v>
      </c>
      <c r="M29" s="3">
        <v>0</v>
      </c>
    </row>
    <row r="30" spans="1:13" ht="12.75">
      <c r="A30" t="s">
        <v>33</v>
      </c>
      <c r="B30" s="5" t="s">
        <v>34</v>
      </c>
      <c r="C30" s="3">
        <f t="shared" si="0"/>
        <v>2</v>
      </c>
      <c r="D30" s="3">
        <v>0</v>
      </c>
      <c r="E30" s="3">
        <v>0</v>
      </c>
      <c r="F30" s="3">
        <v>2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2.75">
      <c r="A31" s="1" t="s">
        <v>33</v>
      </c>
      <c r="B31" s="1" t="s">
        <v>18</v>
      </c>
      <c r="C31" s="4">
        <f t="shared" si="0"/>
        <v>17878</v>
      </c>
      <c r="D31" s="4">
        <f>+D29+D30</f>
        <v>15501</v>
      </c>
      <c r="E31" s="4">
        <f aca="true" t="shared" si="10" ref="E31:M31">+E29+E30</f>
        <v>1969</v>
      </c>
      <c r="F31" s="4">
        <f t="shared" si="10"/>
        <v>227</v>
      </c>
      <c r="G31" s="4">
        <f t="shared" si="10"/>
        <v>24</v>
      </c>
      <c r="H31" s="4">
        <f t="shared" si="10"/>
        <v>4</v>
      </c>
      <c r="I31" s="4">
        <f t="shared" si="10"/>
        <v>0</v>
      </c>
      <c r="J31" s="4">
        <f t="shared" si="10"/>
        <v>0</v>
      </c>
      <c r="K31" s="4">
        <f t="shared" si="10"/>
        <v>153</v>
      </c>
      <c r="L31" s="4">
        <f t="shared" si="10"/>
        <v>0</v>
      </c>
      <c r="M31" s="4">
        <f t="shared" si="10"/>
        <v>0</v>
      </c>
    </row>
    <row r="32" spans="1:13" ht="12.75">
      <c r="A32" t="s">
        <v>35</v>
      </c>
      <c r="B32" t="s">
        <v>36</v>
      </c>
      <c r="C32" s="3">
        <f t="shared" si="0"/>
        <v>12303</v>
      </c>
      <c r="D32" s="3">
        <v>9453</v>
      </c>
      <c r="E32" s="3">
        <v>601</v>
      </c>
      <c r="F32" s="3">
        <v>178</v>
      </c>
      <c r="G32" s="3">
        <v>1</v>
      </c>
      <c r="H32" s="3">
        <v>8</v>
      </c>
      <c r="I32" s="3">
        <v>0</v>
      </c>
      <c r="J32" s="3">
        <v>0</v>
      </c>
      <c r="K32" s="3">
        <v>144</v>
      </c>
      <c r="L32" s="3">
        <v>1904</v>
      </c>
      <c r="M32" s="3">
        <v>14</v>
      </c>
    </row>
    <row r="33" spans="1:13" ht="12.75">
      <c r="A33" s="1" t="s">
        <v>35</v>
      </c>
      <c r="B33" s="1" t="s">
        <v>18</v>
      </c>
      <c r="C33" s="4">
        <f t="shared" si="0"/>
        <v>12303</v>
      </c>
      <c r="D33" s="4">
        <f>+D32</f>
        <v>9453</v>
      </c>
      <c r="E33" s="4">
        <f aca="true" t="shared" si="11" ref="E33:M33">+E32</f>
        <v>601</v>
      </c>
      <c r="F33" s="4">
        <f t="shared" si="11"/>
        <v>178</v>
      </c>
      <c r="G33" s="4">
        <f t="shared" si="11"/>
        <v>1</v>
      </c>
      <c r="H33" s="4">
        <f t="shared" si="11"/>
        <v>8</v>
      </c>
      <c r="I33" s="4">
        <f t="shared" si="11"/>
        <v>0</v>
      </c>
      <c r="J33" s="4">
        <f t="shared" si="11"/>
        <v>0</v>
      </c>
      <c r="K33" s="4">
        <f t="shared" si="11"/>
        <v>144</v>
      </c>
      <c r="L33" s="4">
        <f t="shared" si="11"/>
        <v>1904</v>
      </c>
      <c r="M33" s="4">
        <f t="shared" si="11"/>
        <v>14</v>
      </c>
    </row>
    <row r="34" spans="1:13" ht="12.75">
      <c r="A34" t="s">
        <v>37</v>
      </c>
      <c r="B34" t="s">
        <v>38</v>
      </c>
      <c r="C34" s="3">
        <f t="shared" si="0"/>
        <v>11912</v>
      </c>
      <c r="D34" s="3">
        <v>10773</v>
      </c>
      <c r="E34" s="3">
        <v>692</v>
      </c>
      <c r="F34" s="3">
        <v>308</v>
      </c>
      <c r="G34" s="3">
        <v>1</v>
      </c>
      <c r="H34" s="3">
        <v>1</v>
      </c>
      <c r="I34" s="3">
        <v>0</v>
      </c>
      <c r="J34" s="3">
        <v>0</v>
      </c>
      <c r="K34" s="3">
        <v>137</v>
      </c>
      <c r="L34" s="3">
        <v>0</v>
      </c>
      <c r="M34" s="3">
        <v>0</v>
      </c>
    </row>
    <row r="35" spans="1:13" ht="12.75">
      <c r="A35" s="1" t="s">
        <v>37</v>
      </c>
      <c r="B35" s="1" t="s">
        <v>18</v>
      </c>
      <c r="C35" s="4">
        <f t="shared" si="0"/>
        <v>11912</v>
      </c>
      <c r="D35" s="4">
        <f>+D34</f>
        <v>10773</v>
      </c>
      <c r="E35" s="4">
        <f aca="true" t="shared" si="12" ref="E35:M35">+E34</f>
        <v>692</v>
      </c>
      <c r="F35" s="4">
        <f t="shared" si="12"/>
        <v>308</v>
      </c>
      <c r="G35" s="4">
        <f t="shared" si="12"/>
        <v>1</v>
      </c>
      <c r="H35" s="4">
        <f t="shared" si="12"/>
        <v>1</v>
      </c>
      <c r="I35" s="4">
        <f t="shared" si="12"/>
        <v>0</v>
      </c>
      <c r="J35" s="4">
        <f t="shared" si="12"/>
        <v>0</v>
      </c>
      <c r="K35" s="4">
        <f t="shared" si="12"/>
        <v>137</v>
      </c>
      <c r="L35" s="4">
        <f t="shared" si="12"/>
        <v>0</v>
      </c>
      <c r="M35" s="4">
        <f t="shared" si="12"/>
        <v>0</v>
      </c>
    </row>
    <row r="36" spans="1:13" ht="12.75">
      <c r="A36" t="s">
        <v>39</v>
      </c>
      <c r="B36" t="s">
        <v>20</v>
      </c>
      <c r="C36" s="3">
        <f t="shared" si="0"/>
        <v>1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2.75">
      <c r="A37" t="s">
        <v>39</v>
      </c>
      <c r="B37" t="s">
        <v>40</v>
      </c>
      <c r="C37" s="3">
        <f t="shared" si="0"/>
        <v>9776</v>
      </c>
      <c r="D37" s="3">
        <v>8636</v>
      </c>
      <c r="E37" s="3">
        <v>732</v>
      </c>
      <c r="F37" s="3">
        <v>235</v>
      </c>
      <c r="G37" s="3">
        <v>3</v>
      </c>
      <c r="H37" s="3">
        <v>3</v>
      </c>
      <c r="I37" s="3">
        <v>0</v>
      </c>
      <c r="J37" s="3">
        <v>0</v>
      </c>
      <c r="K37" s="3">
        <v>143</v>
      </c>
      <c r="L37" s="3">
        <v>0</v>
      </c>
      <c r="M37" s="3">
        <v>24</v>
      </c>
    </row>
    <row r="38" spans="1:13" ht="12.75">
      <c r="A38" s="1" t="s">
        <v>39</v>
      </c>
      <c r="B38" s="1" t="s">
        <v>18</v>
      </c>
      <c r="C38" s="4">
        <f t="shared" si="0"/>
        <v>9777</v>
      </c>
      <c r="D38" s="4">
        <f>+D36+D37</f>
        <v>8636</v>
      </c>
      <c r="E38" s="4">
        <f aca="true" t="shared" si="13" ref="E38:M38">+E36+E37</f>
        <v>732</v>
      </c>
      <c r="F38" s="4">
        <f t="shared" si="13"/>
        <v>236</v>
      </c>
      <c r="G38" s="4">
        <f t="shared" si="13"/>
        <v>3</v>
      </c>
      <c r="H38" s="4">
        <f t="shared" si="13"/>
        <v>3</v>
      </c>
      <c r="I38" s="4">
        <f t="shared" si="13"/>
        <v>0</v>
      </c>
      <c r="J38" s="4">
        <f t="shared" si="13"/>
        <v>0</v>
      </c>
      <c r="K38" s="4">
        <f t="shared" si="13"/>
        <v>143</v>
      </c>
      <c r="L38" s="4">
        <f t="shared" si="13"/>
        <v>0</v>
      </c>
      <c r="M38" s="4">
        <f t="shared" si="13"/>
        <v>24</v>
      </c>
    </row>
    <row r="39" spans="1:13" ht="12.75">
      <c r="A39" t="s">
        <v>41</v>
      </c>
      <c r="B39" t="s">
        <v>20</v>
      </c>
      <c r="C39" s="3">
        <f t="shared" si="0"/>
        <v>2428</v>
      </c>
      <c r="D39" s="3">
        <v>2179</v>
      </c>
      <c r="E39" s="3">
        <v>168</v>
      </c>
      <c r="F39" s="3">
        <v>54</v>
      </c>
      <c r="G39" s="3">
        <v>8</v>
      </c>
      <c r="H39" s="3">
        <v>4</v>
      </c>
      <c r="I39" s="3">
        <v>0</v>
      </c>
      <c r="J39" s="3">
        <v>0</v>
      </c>
      <c r="K39" s="3">
        <v>15</v>
      </c>
      <c r="L39" s="3">
        <v>0</v>
      </c>
      <c r="M39" s="3">
        <v>0</v>
      </c>
    </row>
    <row r="40" spans="1:13" ht="12.75">
      <c r="A40" t="s">
        <v>41</v>
      </c>
      <c r="B40" t="s">
        <v>42</v>
      </c>
      <c r="C40" s="3">
        <f t="shared" si="0"/>
        <v>25624</v>
      </c>
      <c r="D40" s="3">
        <v>19045</v>
      </c>
      <c r="E40" s="3">
        <v>1295</v>
      </c>
      <c r="F40" s="3">
        <v>449</v>
      </c>
      <c r="G40" s="3">
        <v>1</v>
      </c>
      <c r="H40" s="3">
        <v>1</v>
      </c>
      <c r="I40" s="3">
        <v>0</v>
      </c>
      <c r="J40" s="3">
        <v>0</v>
      </c>
      <c r="K40" s="3">
        <v>210</v>
      </c>
      <c r="L40" s="3">
        <v>4580</v>
      </c>
      <c r="M40" s="3">
        <v>43</v>
      </c>
    </row>
    <row r="41" spans="1:13" ht="12.75">
      <c r="A41" s="1" t="s">
        <v>41</v>
      </c>
      <c r="B41" s="1" t="s">
        <v>18</v>
      </c>
      <c r="C41" s="4">
        <f t="shared" si="0"/>
        <v>28052</v>
      </c>
      <c r="D41" s="4">
        <f>+D39+D40</f>
        <v>21224</v>
      </c>
      <c r="E41" s="4">
        <f aca="true" t="shared" si="14" ref="E41:M41">+E39+E40</f>
        <v>1463</v>
      </c>
      <c r="F41" s="4">
        <f t="shared" si="14"/>
        <v>503</v>
      </c>
      <c r="G41" s="4">
        <f t="shared" si="14"/>
        <v>9</v>
      </c>
      <c r="H41" s="4">
        <f t="shared" si="14"/>
        <v>5</v>
      </c>
      <c r="I41" s="4">
        <f t="shared" si="14"/>
        <v>0</v>
      </c>
      <c r="J41" s="4">
        <f t="shared" si="14"/>
        <v>0</v>
      </c>
      <c r="K41" s="4">
        <f t="shared" si="14"/>
        <v>225</v>
      </c>
      <c r="L41" s="4">
        <f t="shared" si="14"/>
        <v>4580</v>
      </c>
      <c r="M41" s="4">
        <f t="shared" si="14"/>
        <v>43</v>
      </c>
    </row>
    <row r="42" spans="1:13" ht="12.75">
      <c r="A42" t="s">
        <v>43</v>
      </c>
      <c r="B42" t="s">
        <v>20</v>
      </c>
      <c r="C42" s="3">
        <f t="shared" si="0"/>
        <v>13958</v>
      </c>
      <c r="D42" s="3">
        <v>12602</v>
      </c>
      <c r="E42" s="3">
        <v>992</v>
      </c>
      <c r="F42" s="3">
        <v>215</v>
      </c>
      <c r="G42" s="3">
        <v>27</v>
      </c>
      <c r="H42" s="3">
        <v>10</v>
      </c>
      <c r="I42" s="3">
        <v>0</v>
      </c>
      <c r="J42" s="3">
        <v>0</v>
      </c>
      <c r="K42" s="3">
        <v>112</v>
      </c>
      <c r="L42" s="3">
        <v>0</v>
      </c>
      <c r="M42" s="3">
        <v>0</v>
      </c>
    </row>
    <row r="43" spans="1:13" ht="12.75">
      <c r="A43" t="s">
        <v>43</v>
      </c>
      <c r="B43" t="s">
        <v>42</v>
      </c>
      <c r="C43" s="3">
        <f t="shared" si="0"/>
        <v>79</v>
      </c>
      <c r="D43" s="3">
        <v>33</v>
      </c>
      <c r="E43" s="3">
        <v>1</v>
      </c>
      <c r="F43" s="3">
        <v>4</v>
      </c>
      <c r="G43" s="3">
        <v>0</v>
      </c>
      <c r="H43" s="3">
        <v>0</v>
      </c>
      <c r="I43" s="3">
        <v>0</v>
      </c>
      <c r="J43" s="3">
        <v>0</v>
      </c>
      <c r="K43" s="3">
        <v>7</v>
      </c>
      <c r="L43" s="3">
        <v>34</v>
      </c>
      <c r="M43" s="3">
        <v>0</v>
      </c>
    </row>
    <row r="44" spans="1:13" ht="12.75">
      <c r="A44" s="1" t="s">
        <v>43</v>
      </c>
      <c r="B44" s="1" t="s">
        <v>18</v>
      </c>
      <c r="C44" s="4">
        <f t="shared" si="0"/>
        <v>14037</v>
      </c>
      <c r="D44" s="4">
        <f>+D42+D43</f>
        <v>12635</v>
      </c>
      <c r="E44" s="4">
        <f aca="true" t="shared" si="15" ref="E44:M44">+E42+E43</f>
        <v>993</v>
      </c>
      <c r="F44" s="4">
        <f t="shared" si="15"/>
        <v>219</v>
      </c>
      <c r="G44" s="4">
        <f t="shared" si="15"/>
        <v>27</v>
      </c>
      <c r="H44" s="4">
        <f t="shared" si="15"/>
        <v>10</v>
      </c>
      <c r="I44" s="4">
        <f t="shared" si="15"/>
        <v>0</v>
      </c>
      <c r="J44" s="4">
        <f t="shared" si="15"/>
        <v>0</v>
      </c>
      <c r="K44" s="4">
        <f t="shared" si="15"/>
        <v>119</v>
      </c>
      <c r="L44" s="4">
        <f t="shared" si="15"/>
        <v>34</v>
      </c>
      <c r="M44" s="4">
        <f t="shared" si="15"/>
        <v>0</v>
      </c>
    </row>
    <row r="45" spans="1:13" ht="12.75">
      <c r="A45" t="s">
        <v>44</v>
      </c>
      <c r="B45" t="s">
        <v>23</v>
      </c>
      <c r="C45" s="3">
        <f t="shared" si="0"/>
        <v>4259</v>
      </c>
      <c r="D45" s="3">
        <v>3890</v>
      </c>
      <c r="E45" s="3">
        <v>255</v>
      </c>
      <c r="F45" s="3">
        <v>43</v>
      </c>
      <c r="G45" s="3">
        <v>10</v>
      </c>
      <c r="H45" s="3">
        <v>3</v>
      </c>
      <c r="I45" s="3">
        <v>0</v>
      </c>
      <c r="J45" s="3">
        <v>0</v>
      </c>
      <c r="K45" s="3">
        <v>58</v>
      </c>
      <c r="L45" s="3">
        <v>0</v>
      </c>
      <c r="M45" s="3">
        <v>0</v>
      </c>
    </row>
    <row r="46" spans="1:13" ht="12.75">
      <c r="A46" t="s">
        <v>44</v>
      </c>
      <c r="B46" t="s">
        <v>36</v>
      </c>
      <c r="C46" s="3">
        <f t="shared" si="0"/>
        <v>218</v>
      </c>
      <c r="D46" s="3">
        <v>121</v>
      </c>
      <c r="E46" s="3">
        <v>16</v>
      </c>
      <c r="F46" s="3">
        <v>7</v>
      </c>
      <c r="G46" s="3">
        <v>0</v>
      </c>
      <c r="H46" s="3">
        <v>3</v>
      </c>
      <c r="I46" s="3">
        <v>0</v>
      </c>
      <c r="J46" s="3">
        <v>0</v>
      </c>
      <c r="K46" s="3">
        <v>1</v>
      </c>
      <c r="L46" s="3">
        <v>70</v>
      </c>
      <c r="M46" s="3">
        <v>0</v>
      </c>
    </row>
    <row r="47" spans="1:13" ht="12.75">
      <c r="A47" s="1" t="s">
        <v>44</v>
      </c>
      <c r="B47" s="1" t="s">
        <v>18</v>
      </c>
      <c r="C47" s="4">
        <f t="shared" si="0"/>
        <v>4477</v>
      </c>
      <c r="D47" s="4">
        <f>+D45+D46</f>
        <v>4011</v>
      </c>
      <c r="E47" s="4">
        <f aca="true" t="shared" si="16" ref="E47:M47">+E45+E46</f>
        <v>271</v>
      </c>
      <c r="F47" s="4">
        <f t="shared" si="16"/>
        <v>50</v>
      </c>
      <c r="G47" s="4">
        <f t="shared" si="16"/>
        <v>10</v>
      </c>
      <c r="H47" s="4">
        <f t="shared" si="16"/>
        <v>6</v>
      </c>
      <c r="I47" s="4">
        <f t="shared" si="16"/>
        <v>0</v>
      </c>
      <c r="J47" s="4">
        <f t="shared" si="16"/>
        <v>0</v>
      </c>
      <c r="K47" s="4">
        <f t="shared" si="16"/>
        <v>59</v>
      </c>
      <c r="L47" s="4">
        <f t="shared" si="16"/>
        <v>70</v>
      </c>
      <c r="M47" s="4">
        <f t="shared" si="16"/>
        <v>0</v>
      </c>
    </row>
    <row r="48" spans="1:13" ht="12.75">
      <c r="A48" t="s">
        <v>45</v>
      </c>
      <c r="B48" t="s">
        <v>20</v>
      </c>
      <c r="C48" s="3">
        <f t="shared" si="0"/>
        <v>4899</v>
      </c>
      <c r="D48" s="3">
        <v>4513</v>
      </c>
      <c r="E48" s="3">
        <v>204</v>
      </c>
      <c r="F48" s="3">
        <v>135</v>
      </c>
      <c r="G48" s="3">
        <v>0</v>
      </c>
      <c r="H48" s="3">
        <v>2</v>
      </c>
      <c r="I48" s="3">
        <v>0</v>
      </c>
      <c r="J48" s="3">
        <v>0</v>
      </c>
      <c r="K48" s="3">
        <v>45</v>
      </c>
      <c r="L48" s="3">
        <v>0</v>
      </c>
      <c r="M48" s="3">
        <v>0</v>
      </c>
    </row>
    <row r="49" spans="1:13" ht="12.75">
      <c r="A49" s="1" t="s">
        <v>45</v>
      </c>
      <c r="B49" s="1" t="s">
        <v>18</v>
      </c>
      <c r="C49" s="4">
        <f t="shared" si="0"/>
        <v>4899</v>
      </c>
      <c r="D49" s="4">
        <f>+D48</f>
        <v>4513</v>
      </c>
      <c r="E49" s="4">
        <f aca="true" t="shared" si="17" ref="E49:M49">+E48</f>
        <v>204</v>
      </c>
      <c r="F49" s="4">
        <f t="shared" si="17"/>
        <v>135</v>
      </c>
      <c r="G49" s="4">
        <f t="shared" si="17"/>
        <v>0</v>
      </c>
      <c r="H49" s="4">
        <f t="shared" si="17"/>
        <v>2</v>
      </c>
      <c r="I49" s="4">
        <f t="shared" si="17"/>
        <v>0</v>
      </c>
      <c r="J49" s="4">
        <f t="shared" si="17"/>
        <v>0</v>
      </c>
      <c r="K49" s="4">
        <f t="shared" si="17"/>
        <v>45</v>
      </c>
      <c r="L49" s="4">
        <f t="shared" si="17"/>
        <v>0</v>
      </c>
      <c r="M49" s="4">
        <f t="shared" si="17"/>
        <v>0</v>
      </c>
    </row>
    <row r="51" spans="1:13" ht="12.75">
      <c r="A51" s="1" t="s">
        <v>46</v>
      </c>
      <c r="C51" s="4">
        <f>+C10+C13+C16+C18+C23+C25+C27+C29+C36+C39+C42+C45+C48</f>
        <v>176541</v>
      </c>
      <c r="D51" s="4">
        <f aca="true" t="shared" si="18" ref="D51:M51">+D10+D13+D16+D18+D23+D25+D27+D29+D36+D39+D42+D45+D48</f>
        <v>159297</v>
      </c>
      <c r="E51" s="4">
        <f t="shared" si="18"/>
        <v>12518</v>
      </c>
      <c r="F51" s="4">
        <f t="shared" si="18"/>
        <v>2234</v>
      </c>
      <c r="G51" s="4">
        <f t="shared" si="18"/>
        <v>299</v>
      </c>
      <c r="H51" s="4">
        <f t="shared" si="18"/>
        <v>48</v>
      </c>
      <c r="I51" s="4">
        <f t="shared" si="18"/>
        <v>0</v>
      </c>
      <c r="J51" s="4">
        <f t="shared" si="18"/>
        <v>0</v>
      </c>
      <c r="K51" s="4">
        <f t="shared" si="18"/>
        <v>2145</v>
      </c>
      <c r="L51" s="4">
        <f t="shared" si="18"/>
        <v>0</v>
      </c>
      <c r="M51" s="4">
        <f t="shared" si="18"/>
        <v>0</v>
      </c>
    </row>
    <row r="52" spans="1:13" ht="12.75">
      <c r="A52" s="1" t="s">
        <v>47</v>
      </c>
      <c r="C52" s="4">
        <f>+C54-C51-C53</f>
        <v>98582</v>
      </c>
      <c r="D52" s="4">
        <f aca="true" t="shared" si="19" ref="D52:M52">+D54-D51-D53</f>
        <v>81793</v>
      </c>
      <c r="E52" s="4">
        <f t="shared" si="19"/>
        <v>5594</v>
      </c>
      <c r="F52" s="4">
        <f t="shared" si="19"/>
        <v>1731</v>
      </c>
      <c r="G52" s="4">
        <f t="shared" si="19"/>
        <v>13</v>
      </c>
      <c r="H52" s="4">
        <f t="shared" si="19"/>
        <v>24</v>
      </c>
      <c r="I52" s="4">
        <f t="shared" si="19"/>
        <v>0</v>
      </c>
      <c r="J52" s="4">
        <f t="shared" si="19"/>
        <v>0</v>
      </c>
      <c r="K52" s="4">
        <f t="shared" si="19"/>
        <v>1220</v>
      </c>
      <c r="L52" s="4">
        <f t="shared" si="19"/>
        <v>8117</v>
      </c>
      <c r="M52" s="4">
        <f t="shared" si="19"/>
        <v>90</v>
      </c>
    </row>
    <row r="53" spans="1:13" ht="12.75">
      <c r="A53" s="1" t="s">
        <v>48</v>
      </c>
      <c r="C53" s="4">
        <f>+C30</f>
        <v>2</v>
      </c>
      <c r="D53" s="4">
        <f aca="true" t="shared" si="20" ref="D53:M53">+D30</f>
        <v>0</v>
      </c>
      <c r="E53" s="4">
        <f t="shared" si="20"/>
        <v>0</v>
      </c>
      <c r="F53" s="4">
        <f t="shared" si="20"/>
        <v>2</v>
      </c>
      <c r="G53" s="4">
        <f t="shared" si="20"/>
        <v>0</v>
      </c>
      <c r="H53" s="4">
        <f t="shared" si="20"/>
        <v>0</v>
      </c>
      <c r="I53" s="4">
        <f t="shared" si="20"/>
        <v>0</v>
      </c>
      <c r="J53" s="4">
        <f t="shared" si="20"/>
        <v>0</v>
      </c>
      <c r="K53" s="4">
        <f t="shared" si="20"/>
        <v>0</v>
      </c>
      <c r="L53" s="4">
        <f t="shared" si="20"/>
        <v>0</v>
      </c>
      <c r="M53" s="4">
        <f t="shared" si="20"/>
        <v>0</v>
      </c>
    </row>
    <row r="54" spans="1:13" ht="12.75">
      <c r="A54" s="1" t="s">
        <v>49</v>
      </c>
      <c r="C54" s="4">
        <f>+C9+C11+C15+C17+C19+C21+C24+C26+C28+C31+C33+C35+C38+C41+C44+C47+C49</f>
        <v>275125</v>
      </c>
      <c r="D54" s="4">
        <f aca="true" t="shared" si="21" ref="D54:M54">+D9+D11+D15+D17+D19+D21+D24+D26+D28+D31+D33+D35+D38+D41+D44+D47+D49</f>
        <v>241090</v>
      </c>
      <c r="E54" s="4">
        <f t="shared" si="21"/>
        <v>18112</v>
      </c>
      <c r="F54" s="4">
        <f t="shared" si="21"/>
        <v>3967</v>
      </c>
      <c r="G54" s="4">
        <f t="shared" si="21"/>
        <v>312</v>
      </c>
      <c r="H54" s="4">
        <f t="shared" si="21"/>
        <v>72</v>
      </c>
      <c r="I54" s="4">
        <f t="shared" si="21"/>
        <v>0</v>
      </c>
      <c r="J54" s="4">
        <f t="shared" si="21"/>
        <v>0</v>
      </c>
      <c r="K54" s="4">
        <f t="shared" si="21"/>
        <v>3365</v>
      </c>
      <c r="L54" s="4">
        <f t="shared" si="21"/>
        <v>8117</v>
      </c>
      <c r="M54" s="4">
        <f t="shared" si="21"/>
        <v>90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4"/>
  <sheetViews>
    <sheetView tabSelected="1" workbookViewId="0" topLeftCell="A34">
      <selection activeCell="E64" sqref="E64"/>
    </sheetView>
  </sheetViews>
  <sheetFormatPr defaultColWidth="11.421875" defaultRowHeight="12.75"/>
  <cols>
    <col min="1" max="1" width="23.57421875" style="0" customWidth="1"/>
    <col min="2" max="2" width="33.421875" style="0" customWidth="1"/>
  </cols>
  <sheetData>
    <row r="2" spans="1:13" ht="12.75">
      <c r="A2" s="7" t="s">
        <v>0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7" t="s">
        <v>1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7" t="s">
        <v>50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7" t="s">
        <v>51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 t="s">
        <v>3</v>
      </c>
      <c r="B7" s="7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</row>
    <row r="8" spans="1:13" ht="12.75">
      <c r="A8" s="6" t="s">
        <v>16</v>
      </c>
      <c r="B8" s="6" t="s">
        <v>17</v>
      </c>
      <c r="C8" s="3">
        <v>15699.944</v>
      </c>
      <c r="D8" s="3">
        <v>9970.916</v>
      </c>
      <c r="E8" s="3">
        <v>1426.646</v>
      </c>
      <c r="F8" s="3">
        <v>2461.055</v>
      </c>
      <c r="G8" s="3">
        <v>496.309</v>
      </c>
      <c r="H8" s="3">
        <v>816.109</v>
      </c>
      <c r="I8" s="3">
        <v>0</v>
      </c>
      <c r="J8" s="3">
        <v>0</v>
      </c>
      <c r="K8" s="3">
        <v>528.909</v>
      </c>
      <c r="L8" s="3">
        <v>0</v>
      </c>
      <c r="M8" s="3">
        <v>0</v>
      </c>
    </row>
    <row r="9" spans="1:13" s="1" customFormat="1" ht="12.75">
      <c r="A9" s="7" t="s">
        <v>16</v>
      </c>
      <c r="B9" s="7" t="s">
        <v>18</v>
      </c>
      <c r="C9" s="4">
        <v>15699.944</v>
      </c>
      <c r="D9" s="4">
        <v>9970.916</v>
      </c>
      <c r="E9" s="4">
        <v>1426.646</v>
      </c>
      <c r="F9" s="4">
        <v>2461.055</v>
      </c>
      <c r="G9" s="4">
        <v>496.309</v>
      </c>
      <c r="H9" s="4">
        <v>816.109</v>
      </c>
      <c r="I9" s="4">
        <v>0</v>
      </c>
      <c r="J9" s="4">
        <v>0</v>
      </c>
      <c r="K9" s="4">
        <v>528.909</v>
      </c>
      <c r="L9" s="4">
        <v>0</v>
      </c>
      <c r="M9" s="4">
        <v>0</v>
      </c>
    </row>
    <row r="10" spans="1:13" ht="12.75">
      <c r="A10" s="6" t="s">
        <v>19</v>
      </c>
      <c r="B10" s="6" t="s">
        <v>20</v>
      </c>
      <c r="C10" s="3">
        <v>39068.978</v>
      </c>
      <c r="D10" s="3">
        <v>20413.173</v>
      </c>
      <c r="E10" s="3">
        <v>4730.199</v>
      </c>
      <c r="F10" s="3">
        <v>8888.708</v>
      </c>
      <c r="G10" s="3">
        <v>1284.744</v>
      </c>
      <c r="H10" s="3">
        <v>3329.305</v>
      </c>
      <c r="I10" s="3">
        <v>0</v>
      </c>
      <c r="J10" s="3">
        <v>0</v>
      </c>
      <c r="K10" s="3">
        <v>422.849</v>
      </c>
      <c r="L10" s="3">
        <v>0</v>
      </c>
      <c r="M10" s="3">
        <v>0</v>
      </c>
    </row>
    <row r="11" spans="1:13" s="1" customFormat="1" ht="12.75">
      <c r="A11" s="7" t="s">
        <v>19</v>
      </c>
      <c r="B11" s="7" t="s">
        <v>18</v>
      </c>
      <c r="C11" s="4">
        <v>39068.978</v>
      </c>
      <c r="D11" s="4">
        <v>20413.173</v>
      </c>
      <c r="E11" s="4">
        <v>4730.199</v>
      </c>
      <c r="F11" s="4">
        <v>8888.708</v>
      </c>
      <c r="G11" s="4">
        <v>1284.744</v>
      </c>
      <c r="H11" s="4">
        <v>3329.305</v>
      </c>
      <c r="I11" s="4">
        <v>0</v>
      </c>
      <c r="J11" s="4">
        <v>0</v>
      </c>
      <c r="K11" s="4">
        <v>422.849</v>
      </c>
      <c r="L11" s="4">
        <v>0</v>
      </c>
      <c r="M11" s="4">
        <v>0</v>
      </c>
    </row>
    <row r="12" spans="1:13" ht="12.75">
      <c r="A12" s="6" t="s">
        <v>21</v>
      </c>
      <c r="B12" s="6" t="s">
        <v>22</v>
      </c>
      <c r="C12" s="3">
        <v>22067.631</v>
      </c>
      <c r="D12" s="3">
        <v>10830.049</v>
      </c>
      <c r="E12" s="3">
        <v>2345.5</v>
      </c>
      <c r="F12" s="3">
        <v>5909.125</v>
      </c>
      <c r="G12" s="3">
        <v>757.967</v>
      </c>
      <c r="H12" s="3">
        <v>1662</v>
      </c>
      <c r="I12" s="3">
        <v>0</v>
      </c>
      <c r="J12" s="3">
        <v>0</v>
      </c>
      <c r="K12" s="3">
        <v>379.328</v>
      </c>
      <c r="L12" s="3">
        <v>0</v>
      </c>
      <c r="M12" s="3">
        <v>183.662</v>
      </c>
    </row>
    <row r="13" spans="1:13" ht="12.75">
      <c r="A13" s="6" t="s">
        <v>21</v>
      </c>
      <c r="B13" s="6" t="s">
        <v>23</v>
      </c>
      <c r="C13" s="3">
        <v>10463.106</v>
      </c>
      <c r="D13" s="3">
        <v>4542.517</v>
      </c>
      <c r="E13" s="3">
        <v>1054.081</v>
      </c>
      <c r="F13" s="3">
        <v>3574.694</v>
      </c>
      <c r="G13" s="3">
        <v>589.117</v>
      </c>
      <c r="H13" s="3">
        <v>581.809</v>
      </c>
      <c r="I13" s="3">
        <v>0</v>
      </c>
      <c r="J13" s="3">
        <v>0</v>
      </c>
      <c r="K13" s="3">
        <v>120.888</v>
      </c>
      <c r="L13" s="3">
        <v>0</v>
      </c>
      <c r="M13" s="3">
        <v>0</v>
      </c>
    </row>
    <row r="14" spans="1:13" ht="12.75">
      <c r="A14" s="6" t="s">
        <v>21</v>
      </c>
      <c r="B14" s="6" t="s">
        <v>24</v>
      </c>
      <c r="C14" s="3">
        <v>12630.254000000003</v>
      </c>
      <c r="D14" s="3">
        <v>3947.538</v>
      </c>
      <c r="E14" s="3">
        <v>1007.559</v>
      </c>
      <c r="F14" s="3">
        <v>5266.946</v>
      </c>
      <c r="G14" s="3">
        <v>444.692</v>
      </c>
      <c r="H14" s="3">
        <v>597.037</v>
      </c>
      <c r="I14" s="3">
        <v>0</v>
      </c>
      <c r="J14" s="3">
        <v>0</v>
      </c>
      <c r="K14" s="3">
        <v>200.565</v>
      </c>
      <c r="L14" s="3">
        <v>855.138</v>
      </c>
      <c r="M14" s="3">
        <v>310.779</v>
      </c>
    </row>
    <row r="15" spans="1:13" s="1" customFormat="1" ht="12.75">
      <c r="A15" s="7" t="s">
        <v>21</v>
      </c>
      <c r="B15" s="7" t="s">
        <v>18</v>
      </c>
      <c r="C15" s="4">
        <v>45160.990999999995</v>
      </c>
      <c r="D15" s="4">
        <v>19320.104</v>
      </c>
      <c r="E15" s="4">
        <v>4407.14</v>
      </c>
      <c r="F15" s="4">
        <v>14750.765</v>
      </c>
      <c r="G15" s="4">
        <v>1791.7759999999998</v>
      </c>
      <c r="H15" s="4">
        <v>2840.8460000000005</v>
      </c>
      <c r="I15" s="4">
        <v>0</v>
      </c>
      <c r="J15" s="4">
        <v>0</v>
      </c>
      <c r="K15" s="4">
        <v>700.781</v>
      </c>
      <c r="L15" s="4">
        <v>855.138</v>
      </c>
      <c r="M15" s="4">
        <v>494.44100000000003</v>
      </c>
    </row>
    <row r="16" spans="1:13" ht="12.75">
      <c r="A16" s="6" t="s">
        <v>25</v>
      </c>
      <c r="B16" s="6" t="s">
        <v>20</v>
      </c>
      <c r="C16" s="3">
        <v>23554.715999999997</v>
      </c>
      <c r="D16" s="3">
        <v>12050.264</v>
      </c>
      <c r="E16" s="3">
        <v>2290.699</v>
      </c>
      <c r="F16" s="3">
        <v>6450.864</v>
      </c>
      <c r="G16" s="3">
        <v>1048.155</v>
      </c>
      <c r="H16" s="3">
        <v>1246.078</v>
      </c>
      <c r="I16" s="3">
        <v>0</v>
      </c>
      <c r="J16" s="3">
        <v>0</v>
      </c>
      <c r="K16" s="3">
        <v>468.656</v>
      </c>
      <c r="L16" s="3">
        <v>0</v>
      </c>
      <c r="M16" s="3">
        <v>0</v>
      </c>
    </row>
    <row r="17" spans="1:13" s="1" customFormat="1" ht="12.75">
      <c r="A17" s="7" t="s">
        <v>25</v>
      </c>
      <c r="B17" s="7" t="s">
        <v>18</v>
      </c>
      <c r="C17" s="4">
        <v>23554.715999999997</v>
      </c>
      <c r="D17" s="4">
        <v>12050.264</v>
      </c>
      <c r="E17" s="4">
        <v>2290.699</v>
      </c>
      <c r="F17" s="4">
        <v>6450.864</v>
      </c>
      <c r="G17" s="4">
        <v>1048.155</v>
      </c>
      <c r="H17" s="4">
        <v>1246.078</v>
      </c>
      <c r="I17" s="4">
        <v>0</v>
      </c>
      <c r="J17" s="4">
        <v>0</v>
      </c>
      <c r="K17" s="4">
        <v>468.656</v>
      </c>
      <c r="L17" s="4">
        <v>0</v>
      </c>
      <c r="M17" s="4">
        <v>0</v>
      </c>
    </row>
    <row r="18" spans="1:13" ht="12.75">
      <c r="A18" s="6" t="s">
        <v>26</v>
      </c>
      <c r="B18" s="6" t="s">
        <v>20</v>
      </c>
      <c r="C18" s="3">
        <v>467517.03800000006</v>
      </c>
      <c r="D18" s="3">
        <v>252303.956</v>
      </c>
      <c r="E18" s="3">
        <v>64833.543</v>
      </c>
      <c r="F18" s="3">
        <v>59405.346</v>
      </c>
      <c r="G18" s="3">
        <v>31073.178</v>
      </c>
      <c r="H18" s="3">
        <v>29934.973</v>
      </c>
      <c r="I18" s="3">
        <v>0</v>
      </c>
      <c r="J18" s="3">
        <v>0</v>
      </c>
      <c r="K18" s="3">
        <v>29966.042</v>
      </c>
      <c r="L18" s="3">
        <v>0</v>
      </c>
      <c r="M18" s="3">
        <v>0</v>
      </c>
    </row>
    <row r="19" spans="1:13" s="1" customFormat="1" ht="12.75">
      <c r="A19" s="7" t="s">
        <v>26</v>
      </c>
      <c r="B19" s="7" t="s">
        <v>18</v>
      </c>
      <c r="C19" s="4">
        <v>467517.03800000006</v>
      </c>
      <c r="D19" s="4">
        <v>252303.956</v>
      </c>
      <c r="E19" s="4">
        <v>64833.543</v>
      </c>
      <c r="F19" s="4">
        <v>59405.346</v>
      </c>
      <c r="G19" s="4">
        <v>31073.178</v>
      </c>
      <c r="H19" s="4">
        <v>29934.973</v>
      </c>
      <c r="I19" s="4">
        <v>0</v>
      </c>
      <c r="J19" s="4">
        <v>0</v>
      </c>
      <c r="K19" s="4">
        <v>29966.042</v>
      </c>
      <c r="L19" s="4">
        <v>0</v>
      </c>
      <c r="M19" s="4">
        <v>0</v>
      </c>
    </row>
    <row r="20" spans="1:13" ht="12.75">
      <c r="A20" s="6" t="s">
        <v>27</v>
      </c>
      <c r="B20" s="6" t="s">
        <v>28</v>
      </c>
      <c r="C20" s="3">
        <v>18455.004</v>
      </c>
      <c r="D20" s="3">
        <v>6067.791</v>
      </c>
      <c r="E20" s="3">
        <v>1068.149</v>
      </c>
      <c r="F20" s="3">
        <v>7139.892</v>
      </c>
      <c r="G20" s="3">
        <v>0</v>
      </c>
      <c r="H20" s="3">
        <v>1200</v>
      </c>
      <c r="I20" s="3">
        <v>0</v>
      </c>
      <c r="J20" s="3">
        <v>0</v>
      </c>
      <c r="K20" s="3">
        <v>604.583</v>
      </c>
      <c r="L20" s="3">
        <v>2374.589</v>
      </c>
      <c r="M20" s="3">
        <v>0</v>
      </c>
    </row>
    <row r="21" spans="1:13" s="1" customFormat="1" ht="12.75">
      <c r="A21" s="7" t="s">
        <v>27</v>
      </c>
      <c r="B21" s="7" t="s">
        <v>18</v>
      </c>
      <c r="C21" s="4">
        <v>18455.004</v>
      </c>
      <c r="D21" s="4">
        <v>6067.791</v>
      </c>
      <c r="E21" s="4">
        <v>1068.149</v>
      </c>
      <c r="F21" s="4">
        <v>7139.892</v>
      </c>
      <c r="G21" s="4">
        <v>0</v>
      </c>
      <c r="H21" s="4">
        <v>1200</v>
      </c>
      <c r="I21" s="4">
        <v>0</v>
      </c>
      <c r="J21" s="4">
        <v>0</v>
      </c>
      <c r="K21" s="4">
        <v>604.583</v>
      </c>
      <c r="L21" s="4">
        <v>2374.589</v>
      </c>
      <c r="M21" s="4">
        <v>0</v>
      </c>
    </row>
    <row r="22" spans="1:13" ht="12.75">
      <c r="A22" s="6" t="s">
        <v>29</v>
      </c>
      <c r="B22" s="6" t="s">
        <v>30</v>
      </c>
      <c r="C22" s="3">
        <v>107341.39</v>
      </c>
      <c r="D22" s="3">
        <v>44793.032</v>
      </c>
      <c r="E22" s="3">
        <v>14580.704</v>
      </c>
      <c r="F22" s="3">
        <v>26002.322</v>
      </c>
      <c r="G22" s="3">
        <v>5843.875</v>
      </c>
      <c r="H22" s="3">
        <v>5738.328</v>
      </c>
      <c r="I22" s="3">
        <v>0</v>
      </c>
      <c r="J22" s="3">
        <v>0</v>
      </c>
      <c r="K22" s="3">
        <v>9446.103</v>
      </c>
      <c r="L22" s="3">
        <v>0</v>
      </c>
      <c r="M22" s="3">
        <v>937.026</v>
      </c>
    </row>
    <row r="23" spans="1:13" ht="12.75">
      <c r="A23" s="6" t="s">
        <v>29</v>
      </c>
      <c r="B23" s="6" t="s">
        <v>23</v>
      </c>
      <c r="C23" s="3">
        <v>3261.15</v>
      </c>
      <c r="D23" s="3">
        <v>1670.492</v>
      </c>
      <c r="E23" s="3">
        <v>268.628</v>
      </c>
      <c r="F23" s="3">
        <v>906.295</v>
      </c>
      <c r="G23" s="3">
        <v>37.546</v>
      </c>
      <c r="H23" s="3">
        <v>237.318</v>
      </c>
      <c r="I23" s="3">
        <v>0</v>
      </c>
      <c r="J23" s="3">
        <v>0</v>
      </c>
      <c r="K23" s="3">
        <v>140.871</v>
      </c>
      <c r="L23" s="3">
        <v>0</v>
      </c>
      <c r="M23" s="3">
        <v>0</v>
      </c>
    </row>
    <row r="24" spans="1:13" s="1" customFormat="1" ht="12.75">
      <c r="A24" s="7" t="s">
        <v>29</v>
      </c>
      <c r="B24" s="7" t="s">
        <v>18</v>
      </c>
      <c r="C24" s="4">
        <v>110602.54</v>
      </c>
      <c r="D24" s="4">
        <v>46463.524</v>
      </c>
      <c r="E24" s="4">
        <v>14849.332</v>
      </c>
      <c r="F24" s="4">
        <v>26908.617</v>
      </c>
      <c r="G24" s="4">
        <v>5881.421</v>
      </c>
      <c r="H24" s="4">
        <v>5975.646000000001</v>
      </c>
      <c r="I24" s="4">
        <v>0</v>
      </c>
      <c r="J24" s="4">
        <v>0</v>
      </c>
      <c r="K24" s="4">
        <v>9586.973999999998</v>
      </c>
      <c r="L24" s="4">
        <v>0</v>
      </c>
      <c r="M24" s="4">
        <v>937.026</v>
      </c>
    </row>
    <row r="25" spans="1:13" ht="12.75">
      <c r="A25" s="6" t="s">
        <v>31</v>
      </c>
      <c r="B25" s="6" t="s">
        <v>20</v>
      </c>
      <c r="C25" s="3">
        <v>23438.124</v>
      </c>
      <c r="D25" s="3">
        <v>13967.256</v>
      </c>
      <c r="E25" s="3">
        <v>3675.097</v>
      </c>
      <c r="F25" s="3">
        <v>3138.782</v>
      </c>
      <c r="G25" s="3">
        <v>1113.644</v>
      </c>
      <c r="H25" s="3">
        <v>1000.61</v>
      </c>
      <c r="I25" s="3">
        <v>0</v>
      </c>
      <c r="J25" s="3">
        <v>0</v>
      </c>
      <c r="K25" s="3">
        <v>542.735</v>
      </c>
      <c r="L25" s="3">
        <v>0</v>
      </c>
      <c r="M25" s="3">
        <v>0</v>
      </c>
    </row>
    <row r="26" spans="1:13" s="1" customFormat="1" ht="12.75">
      <c r="A26" s="7" t="s">
        <v>31</v>
      </c>
      <c r="B26" s="7" t="s">
        <v>18</v>
      </c>
      <c r="C26" s="4">
        <v>23438.124</v>
      </c>
      <c r="D26" s="4">
        <v>13967.256</v>
      </c>
      <c r="E26" s="4">
        <v>3675.097</v>
      </c>
      <c r="F26" s="4">
        <v>3138.782</v>
      </c>
      <c r="G26" s="4">
        <v>1113.644</v>
      </c>
      <c r="H26" s="4">
        <v>1000.61</v>
      </c>
      <c r="I26" s="4">
        <v>0</v>
      </c>
      <c r="J26" s="4">
        <v>0</v>
      </c>
      <c r="K26" s="4">
        <v>542.735</v>
      </c>
      <c r="L26" s="4">
        <v>0</v>
      </c>
      <c r="M26" s="4">
        <v>0</v>
      </c>
    </row>
    <row r="27" spans="1:13" ht="12.75">
      <c r="A27" s="6" t="s">
        <v>32</v>
      </c>
      <c r="B27" s="6" t="s">
        <v>20</v>
      </c>
      <c r="C27" s="3">
        <v>39249.880999999994</v>
      </c>
      <c r="D27" s="3">
        <v>21410.094</v>
      </c>
      <c r="E27" s="3">
        <v>5794.815</v>
      </c>
      <c r="F27" s="3">
        <v>10058.028</v>
      </c>
      <c r="G27" s="3">
        <v>440.051</v>
      </c>
      <c r="H27" s="3">
        <v>1348.064</v>
      </c>
      <c r="I27" s="3">
        <v>0</v>
      </c>
      <c r="J27" s="3">
        <v>0</v>
      </c>
      <c r="K27" s="3">
        <v>198.829</v>
      </c>
      <c r="L27" s="3">
        <v>0</v>
      </c>
      <c r="M27" s="3">
        <v>0</v>
      </c>
    </row>
    <row r="28" spans="1:13" s="1" customFormat="1" ht="12.75">
      <c r="A28" s="7" t="s">
        <v>32</v>
      </c>
      <c r="B28" s="7" t="s">
        <v>18</v>
      </c>
      <c r="C28" s="4">
        <v>39249.880999999994</v>
      </c>
      <c r="D28" s="4">
        <v>21410.094</v>
      </c>
      <c r="E28" s="4">
        <v>5794.815</v>
      </c>
      <c r="F28" s="4">
        <v>10058.028</v>
      </c>
      <c r="G28" s="4">
        <v>440.051</v>
      </c>
      <c r="H28" s="4">
        <v>1348.064</v>
      </c>
      <c r="I28" s="4">
        <v>0</v>
      </c>
      <c r="J28" s="4">
        <v>0</v>
      </c>
      <c r="K28" s="4">
        <v>198.829</v>
      </c>
      <c r="L28" s="4">
        <v>0</v>
      </c>
      <c r="M28" s="4">
        <v>0</v>
      </c>
    </row>
    <row r="29" spans="1:13" ht="12.75">
      <c r="A29" s="6" t="s">
        <v>33</v>
      </c>
      <c r="B29" s="6" t="s">
        <v>20</v>
      </c>
      <c r="C29" s="3">
        <v>114758.517</v>
      </c>
      <c r="D29" s="3">
        <v>41387.964</v>
      </c>
      <c r="E29" s="3">
        <v>18780.183</v>
      </c>
      <c r="F29" s="3">
        <v>47360.639</v>
      </c>
      <c r="G29" s="3">
        <v>1211.622</v>
      </c>
      <c r="H29" s="3">
        <v>4217.312</v>
      </c>
      <c r="I29" s="3">
        <v>0</v>
      </c>
      <c r="J29" s="3">
        <v>0</v>
      </c>
      <c r="K29" s="3">
        <v>1800.797</v>
      </c>
      <c r="L29" s="3">
        <v>0</v>
      </c>
      <c r="M29" s="3">
        <v>0</v>
      </c>
    </row>
    <row r="30" spans="1:13" ht="12.75">
      <c r="A30" s="6" t="s">
        <v>33</v>
      </c>
      <c r="B30" s="6" t="s">
        <v>34</v>
      </c>
      <c r="C30" s="3">
        <v>5162.832</v>
      </c>
      <c r="D30" s="3">
        <v>0</v>
      </c>
      <c r="E30" s="3">
        <v>0</v>
      </c>
      <c r="F30" s="3">
        <v>5162.832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s="1" customFormat="1" ht="12.75">
      <c r="A31" s="7" t="s">
        <v>33</v>
      </c>
      <c r="B31" s="7" t="s">
        <v>18</v>
      </c>
      <c r="C31" s="4">
        <v>119921.34900000002</v>
      </c>
      <c r="D31" s="4">
        <v>41387.964</v>
      </c>
      <c r="E31" s="4">
        <v>18780.183</v>
      </c>
      <c r="F31" s="4">
        <v>52523.471000000005</v>
      </c>
      <c r="G31" s="4">
        <v>1211.622</v>
      </c>
      <c r="H31" s="4">
        <v>4217.312</v>
      </c>
      <c r="I31" s="4">
        <v>0</v>
      </c>
      <c r="J31" s="4">
        <v>0</v>
      </c>
      <c r="K31" s="4">
        <v>1800.797</v>
      </c>
      <c r="L31" s="4">
        <v>0</v>
      </c>
      <c r="M31" s="4">
        <v>0</v>
      </c>
    </row>
    <row r="32" spans="1:13" ht="12.75">
      <c r="A32" s="6" t="s">
        <v>35</v>
      </c>
      <c r="B32" s="6" t="s">
        <v>36</v>
      </c>
      <c r="C32" s="3">
        <v>59931.403999999995</v>
      </c>
      <c r="D32" s="3">
        <v>18824.568</v>
      </c>
      <c r="E32" s="3">
        <v>5088.393</v>
      </c>
      <c r="F32" s="3">
        <v>26089.671</v>
      </c>
      <c r="G32" s="3">
        <v>1089.393</v>
      </c>
      <c r="H32" s="3">
        <v>2566.153</v>
      </c>
      <c r="I32" s="3">
        <v>0</v>
      </c>
      <c r="J32" s="3">
        <v>0</v>
      </c>
      <c r="K32" s="3">
        <v>1066.419</v>
      </c>
      <c r="L32" s="3">
        <v>5076.648</v>
      </c>
      <c r="M32" s="3">
        <v>130.159</v>
      </c>
    </row>
    <row r="33" spans="1:13" s="1" customFormat="1" ht="12.75">
      <c r="A33" s="7" t="s">
        <v>35</v>
      </c>
      <c r="B33" s="7" t="s">
        <v>18</v>
      </c>
      <c r="C33" s="4">
        <v>59931.403999999995</v>
      </c>
      <c r="D33" s="4">
        <v>18824.568</v>
      </c>
      <c r="E33" s="4">
        <v>5088.393</v>
      </c>
      <c r="F33" s="4">
        <v>26089.671</v>
      </c>
      <c r="G33" s="4">
        <v>1089.393</v>
      </c>
      <c r="H33" s="4">
        <v>2566.153</v>
      </c>
      <c r="I33" s="4">
        <v>0</v>
      </c>
      <c r="J33" s="4">
        <v>0</v>
      </c>
      <c r="K33" s="4">
        <v>1066.419</v>
      </c>
      <c r="L33" s="4">
        <v>5076.648</v>
      </c>
      <c r="M33" s="4">
        <v>130.159</v>
      </c>
    </row>
    <row r="34" spans="1:13" ht="12.75">
      <c r="A34" s="6" t="s">
        <v>37</v>
      </c>
      <c r="B34" s="6" t="s">
        <v>38</v>
      </c>
      <c r="C34" s="3">
        <v>84336.653</v>
      </c>
      <c r="D34" s="3">
        <v>27238.229</v>
      </c>
      <c r="E34" s="3">
        <v>6134.874</v>
      </c>
      <c r="F34" s="3">
        <v>45820.198</v>
      </c>
      <c r="G34" s="3">
        <v>547.383</v>
      </c>
      <c r="H34" s="3">
        <v>3399.747</v>
      </c>
      <c r="I34" s="3">
        <v>0</v>
      </c>
      <c r="J34" s="3">
        <v>0</v>
      </c>
      <c r="K34" s="3">
        <v>1196.222</v>
      </c>
      <c r="L34" s="3">
        <v>0</v>
      </c>
      <c r="M34" s="3">
        <v>0</v>
      </c>
    </row>
    <row r="35" spans="1:13" s="1" customFormat="1" ht="12.75">
      <c r="A35" s="7" t="s">
        <v>37</v>
      </c>
      <c r="B35" s="7" t="s">
        <v>18</v>
      </c>
      <c r="C35" s="4">
        <v>84336.653</v>
      </c>
      <c r="D35" s="4">
        <v>27238.229</v>
      </c>
      <c r="E35" s="4">
        <v>6134.874</v>
      </c>
      <c r="F35" s="4">
        <v>45820.198</v>
      </c>
      <c r="G35" s="4">
        <v>547.383</v>
      </c>
      <c r="H35" s="4">
        <v>3399.747</v>
      </c>
      <c r="I35" s="4">
        <v>0</v>
      </c>
      <c r="J35" s="4">
        <v>0</v>
      </c>
      <c r="K35" s="4">
        <v>1196.222</v>
      </c>
      <c r="L35" s="4">
        <v>0</v>
      </c>
      <c r="M35" s="4">
        <v>0</v>
      </c>
    </row>
    <row r="36" spans="1:13" ht="12.75">
      <c r="A36" s="6" t="s">
        <v>39</v>
      </c>
      <c r="B36" s="6" t="s">
        <v>20</v>
      </c>
      <c r="C36" s="3">
        <v>24970.757</v>
      </c>
      <c r="D36" s="3">
        <v>0</v>
      </c>
      <c r="E36" s="3">
        <v>0</v>
      </c>
      <c r="F36" s="3">
        <v>24970.757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2.75">
      <c r="A37" s="6" t="s">
        <v>39</v>
      </c>
      <c r="B37" s="6" t="s">
        <v>40</v>
      </c>
      <c r="C37" s="3">
        <v>50142.59</v>
      </c>
      <c r="D37" s="3">
        <v>20681.516</v>
      </c>
      <c r="E37" s="3">
        <v>6111.86</v>
      </c>
      <c r="F37" s="3">
        <v>17620.368</v>
      </c>
      <c r="G37" s="3">
        <v>1701.395</v>
      </c>
      <c r="H37" s="3">
        <v>2602.339</v>
      </c>
      <c r="I37" s="3">
        <v>0</v>
      </c>
      <c r="J37" s="3">
        <v>0</v>
      </c>
      <c r="K37" s="3">
        <v>1137.336</v>
      </c>
      <c r="L37" s="3">
        <v>0</v>
      </c>
      <c r="M37" s="3">
        <v>287.776</v>
      </c>
    </row>
    <row r="38" spans="1:13" s="1" customFormat="1" ht="12.75">
      <c r="A38" s="7" t="s">
        <v>39</v>
      </c>
      <c r="B38" s="7" t="s">
        <v>18</v>
      </c>
      <c r="C38" s="4">
        <v>75113.34700000001</v>
      </c>
      <c r="D38" s="4">
        <v>20681.516</v>
      </c>
      <c r="E38" s="4">
        <v>6111.86</v>
      </c>
      <c r="F38" s="4">
        <v>42591.125</v>
      </c>
      <c r="G38" s="4">
        <v>1701.395</v>
      </c>
      <c r="H38" s="4">
        <v>2602.339</v>
      </c>
      <c r="I38" s="4">
        <v>0</v>
      </c>
      <c r="J38" s="4">
        <v>0</v>
      </c>
      <c r="K38" s="4">
        <v>1137.336</v>
      </c>
      <c r="L38" s="4">
        <v>0</v>
      </c>
      <c r="M38" s="4">
        <v>287.776</v>
      </c>
    </row>
    <row r="39" spans="1:13" ht="12.75">
      <c r="A39" s="6" t="s">
        <v>41</v>
      </c>
      <c r="B39" s="6" t="s">
        <v>20</v>
      </c>
      <c r="C39" s="3">
        <v>14329.832999999999</v>
      </c>
      <c r="D39" s="3">
        <v>4038.221</v>
      </c>
      <c r="E39" s="3">
        <v>745.854</v>
      </c>
      <c r="F39" s="3">
        <v>8797.47</v>
      </c>
      <c r="G39" s="3">
        <v>172.783</v>
      </c>
      <c r="H39" s="3">
        <v>483.566</v>
      </c>
      <c r="I39" s="3">
        <v>0</v>
      </c>
      <c r="J39" s="3">
        <v>0</v>
      </c>
      <c r="K39" s="3">
        <v>91.939</v>
      </c>
      <c r="L39" s="3">
        <v>0</v>
      </c>
      <c r="M39" s="3">
        <v>0</v>
      </c>
    </row>
    <row r="40" spans="1:13" ht="12.75">
      <c r="A40" s="6" t="s">
        <v>41</v>
      </c>
      <c r="B40" s="6" t="s">
        <v>42</v>
      </c>
      <c r="C40" s="3">
        <v>114583.863</v>
      </c>
      <c r="D40" s="3">
        <v>43818.416</v>
      </c>
      <c r="E40" s="3">
        <v>12136.519</v>
      </c>
      <c r="F40" s="3">
        <v>31115.045</v>
      </c>
      <c r="G40" s="3">
        <v>5370.081</v>
      </c>
      <c r="H40" s="3">
        <v>5816.172</v>
      </c>
      <c r="I40" s="3">
        <v>0</v>
      </c>
      <c r="J40" s="3">
        <v>0</v>
      </c>
      <c r="K40" s="3">
        <v>3301.063</v>
      </c>
      <c r="L40" s="3">
        <v>11835.474</v>
      </c>
      <c r="M40" s="3">
        <v>1191.093</v>
      </c>
    </row>
    <row r="41" spans="1:13" s="1" customFormat="1" ht="12.75">
      <c r="A41" s="7" t="s">
        <v>41</v>
      </c>
      <c r="B41" s="7" t="s">
        <v>18</v>
      </c>
      <c r="C41" s="4">
        <v>128913.69599999998</v>
      </c>
      <c r="D41" s="4">
        <v>47856.636999999995</v>
      </c>
      <c r="E41" s="4">
        <v>12882.373</v>
      </c>
      <c r="F41" s="4">
        <v>39912.515</v>
      </c>
      <c r="G41" s="4">
        <v>5542.8640000000005</v>
      </c>
      <c r="H41" s="4">
        <v>6299.737999999999</v>
      </c>
      <c r="I41" s="4">
        <v>0</v>
      </c>
      <c r="J41" s="4">
        <v>0</v>
      </c>
      <c r="K41" s="4">
        <v>3393.002</v>
      </c>
      <c r="L41" s="4">
        <v>11835.474</v>
      </c>
      <c r="M41" s="4">
        <v>1191.093</v>
      </c>
    </row>
    <row r="42" spans="1:13" ht="12.75">
      <c r="A42" s="6" t="s">
        <v>43</v>
      </c>
      <c r="B42" s="6" t="s">
        <v>20</v>
      </c>
      <c r="C42" s="3">
        <v>47554.915</v>
      </c>
      <c r="D42" s="3">
        <v>25724.698</v>
      </c>
      <c r="E42" s="3">
        <v>6800.481</v>
      </c>
      <c r="F42" s="3">
        <v>9658.95</v>
      </c>
      <c r="G42" s="3">
        <v>1788.934</v>
      </c>
      <c r="H42" s="3">
        <v>3012.816</v>
      </c>
      <c r="I42" s="3">
        <v>0</v>
      </c>
      <c r="J42" s="3">
        <v>0</v>
      </c>
      <c r="K42" s="3">
        <v>569.036</v>
      </c>
      <c r="L42" s="3">
        <v>0</v>
      </c>
      <c r="M42" s="3">
        <v>0</v>
      </c>
    </row>
    <row r="43" spans="1:13" ht="12.75">
      <c r="A43" s="6" t="s">
        <v>43</v>
      </c>
      <c r="B43" s="6" t="s">
        <v>42</v>
      </c>
      <c r="C43" s="3">
        <v>229.24</v>
      </c>
      <c r="D43" s="3">
        <v>68.377</v>
      </c>
      <c r="E43" s="3">
        <v>7.89</v>
      </c>
      <c r="F43" s="3">
        <v>79.405</v>
      </c>
      <c r="G43" s="3">
        <v>0</v>
      </c>
      <c r="H43" s="3">
        <v>0</v>
      </c>
      <c r="I43" s="3">
        <v>0</v>
      </c>
      <c r="J43" s="3">
        <v>0</v>
      </c>
      <c r="K43" s="3">
        <v>16.475</v>
      </c>
      <c r="L43" s="3">
        <v>57.093</v>
      </c>
      <c r="M43" s="3">
        <v>0</v>
      </c>
    </row>
    <row r="44" spans="1:13" s="1" customFormat="1" ht="12.75">
      <c r="A44" s="7" t="s">
        <v>43</v>
      </c>
      <c r="B44" s="7" t="s">
        <v>18</v>
      </c>
      <c r="C44" s="4">
        <v>47784.155</v>
      </c>
      <c r="D44" s="4">
        <v>25793.075</v>
      </c>
      <c r="E44" s="4">
        <v>6808.371</v>
      </c>
      <c r="F44" s="4">
        <v>9738.355000000001</v>
      </c>
      <c r="G44" s="4">
        <v>1788.934</v>
      </c>
      <c r="H44" s="4">
        <v>3012.816</v>
      </c>
      <c r="I44" s="4">
        <v>0</v>
      </c>
      <c r="J44" s="4">
        <v>0</v>
      </c>
      <c r="K44" s="4">
        <v>585.511</v>
      </c>
      <c r="L44" s="4">
        <v>57.093</v>
      </c>
      <c r="M44" s="4">
        <v>0</v>
      </c>
    </row>
    <row r="45" spans="1:13" ht="12.75">
      <c r="A45" s="6" t="s">
        <v>44</v>
      </c>
      <c r="B45" s="6" t="s">
        <v>23</v>
      </c>
      <c r="C45" s="3">
        <v>11611.479000000001</v>
      </c>
      <c r="D45" s="3">
        <v>7721.582</v>
      </c>
      <c r="E45" s="3">
        <v>1719.366</v>
      </c>
      <c r="F45" s="3">
        <v>437.144</v>
      </c>
      <c r="G45" s="3">
        <v>421.081</v>
      </c>
      <c r="H45" s="3">
        <v>899.553</v>
      </c>
      <c r="I45" s="3">
        <v>0</v>
      </c>
      <c r="J45" s="3">
        <v>0</v>
      </c>
      <c r="K45" s="3">
        <v>412.753</v>
      </c>
      <c r="L45" s="3">
        <v>0</v>
      </c>
      <c r="M45" s="3">
        <v>0</v>
      </c>
    </row>
    <row r="46" spans="1:13" ht="12.75">
      <c r="A46" s="6" t="s">
        <v>44</v>
      </c>
      <c r="B46" s="6" t="s">
        <v>36</v>
      </c>
      <c r="C46" s="3">
        <v>553.354</v>
      </c>
      <c r="D46" s="3">
        <v>246.289</v>
      </c>
      <c r="E46" s="3">
        <v>74.435</v>
      </c>
      <c r="F46" s="3">
        <v>25.242</v>
      </c>
      <c r="G46" s="3">
        <v>0</v>
      </c>
      <c r="H46" s="3">
        <v>16.929</v>
      </c>
      <c r="I46" s="3">
        <v>0</v>
      </c>
      <c r="J46" s="3">
        <v>0</v>
      </c>
      <c r="K46" s="3">
        <v>3.249</v>
      </c>
      <c r="L46" s="3">
        <v>187.21</v>
      </c>
      <c r="M46" s="3">
        <v>0</v>
      </c>
    </row>
    <row r="47" spans="1:13" s="1" customFormat="1" ht="12.75">
      <c r="A47" s="7" t="s">
        <v>44</v>
      </c>
      <c r="B47" s="7" t="s">
        <v>18</v>
      </c>
      <c r="C47" s="4">
        <v>12164.833</v>
      </c>
      <c r="D47" s="4">
        <v>7967.871</v>
      </c>
      <c r="E47" s="4">
        <v>1793.801</v>
      </c>
      <c r="F47" s="4">
        <v>462.386</v>
      </c>
      <c r="G47" s="4">
        <v>421.081</v>
      </c>
      <c r="H47" s="4">
        <v>916.482</v>
      </c>
      <c r="I47" s="4">
        <v>0</v>
      </c>
      <c r="J47" s="4">
        <v>0</v>
      </c>
      <c r="K47" s="4">
        <v>416.002</v>
      </c>
      <c r="L47" s="4">
        <v>187.21</v>
      </c>
      <c r="M47" s="4">
        <v>0</v>
      </c>
    </row>
    <row r="48" spans="1:13" ht="12.75">
      <c r="A48" s="6" t="s">
        <v>45</v>
      </c>
      <c r="B48" s="6" t="s">
        <v>20</v>
      </c>
      <c r="C48" s="3">
        <v>14061.589</v>
      </c>
      <c r="D48" s="3">
        <v>8005</v>
      </c>
      <c r="E48" s="3">
        <v>1442.148</v>
      </c>
      <c r="F48" s="3">
        <v>3721.388</v>
      </c>
      <c r="G48" s="3">
        <v>0</v>
      </c>
      <c r="H48" s="3">
        <v>741.527</v>
      </c>
      <c r="I48" s="3">
        <v>0</v>
      </c>
      <c r="J48" s="3">
        <v>0</v>
      </c>
      <c r="K48" s="3">
        <v>151.526</v>
      </c>
      <c r="L48" s="3">
        <v>0</v>
      </c>
      <c r="M48" s="3">
        <v>0</v>
      </c>
    </row>
    <row r="49" spans="1:13" s="1" customFormat="1" ht="12.75">
      <c r="A49" s="7" t="s">
        <v>45</v>
      </c>
      <c r="B49" s="7" t="s">
        <v>18</v>
      </c>
      <c r="C49" s="4">
        <v>14061.589</v>
      </c>
      <c r="D49" s="4">
        <v>8005</v>
      </c>
      <c r="E49" s="4">
        <v>1442.148</v>
      </c>
      <c r="F49" s="4">
        <v>3721.388</v>
      </c>
      <c r="G49" s="4">
        <v>0</v>
      </c>
      <c r="H49" s="4">
        <v>741.527</v>
      </c>
      <c r="I49" s="4">
        <v>0</v>
      </c>
      <c r="J49" s="4">
        <v>0</v>
      </c>
      <c r="K49" s="4">
        <v>151.526</v>
      </c>
      <c r="L49" s="4">
        <v>0</v>
      </c>
      <c r="M49" s="4">
        <v>0</v>
      </c>
    </row>
    <row r="50" spans="1:13" ht="12.75">
      <c r="A50" s="6"/>
      <c r="B50" s="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s="1" customFormat="1" ht="12.75">
      <c r="A51" s="7" t="s">
        <v>46</v>
      </c>
      <c r="B51" s="7"/>
      <c r="C51" s="4">
        <v>833840.0830000001</v>
      </c>
      <c r="D51" s="4">
        <v>413235.217</v>
      </c>
      <c r="E51" s="4">
        <v>112135.094</v>
      </c>
      <c r="F51" s="4">
        <v>187369.06500000003</v>
      </c>
      <c r="G51" s="4">
        <v>39180.85500000001</v>
      </c>
      <c r="H51" s="4">
        <v>47032.931</v>
      </c>
      <c r="I51" s="4">
        <v>0</v>
      </c>
      <c r="J51" s="4">
        <v>0</v>
      </c>
      <c r="K51" s="4">
        <v>34886.920999999995</v>
      </c>
      <c r="L51" s="4">
        <v>0</v>
      </c>
      <c r="M51" s="4">
        <v>0</v>
      </c>
    </row>
    <row r="52" spans="1:13" s="1" customFormat="1" ht="12.75">
      <c r="A52" s="7" t="s">
        <v>47</v>
      </c>
      <c r="B52" s="7"/>
      <c r="C52" s="4">
        <v>485971.327</v>
      </c>
      <c r="D52" s="4">
        <v>186486.72099999996</v>
      </c>
      <c r="E52" s="4">
        <v>49982.528999999995</v>
      </c>
      <c r="F52" s="4">
        <v>167529.26899999994</v>
      </c>
      <c r="G52" s="4">
        <v>16251.094999999994</v>
      </c>
      <c r="H52" s="4">
        <v>24414.814000000013</v>
      </c>
      <c r="I52" s="4">
        <v>0</v>
      </c>
      <c r="J52" s="4">
        <v>0</v>
      </c>
      <c r="K52" s="4">
        <v>17880.252</v>
      </c>
      <c r="L52" s="4">
        <v>20386.152000000002</v>
      </c>
      <c r="M52" s="4">
        <v>3040.4950000000003</v>
      </c>
    </row>
    <row r="53" spans="1:13" s="1" customFormat="1" ht="12.75">
      <c r="A53" s="7" t="s">
        <v>48</v>
      </c>
      <c r="B53" s="7"/>
      <c r="C53" s="4">
        <v>5162.832</v>
      </c>
      <c r="D53" s="4">
        <v>0</v>
      </c>
      <c r="E53" s="4">
        <v>0</v>
      </c>
      <c r="F53" s="4">
        <v>5162.832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1:13" s="1" customFormat="1" ht="12.75">
      <c r="A54" s="7" t="s">
        <v>49</v>
      </c>
      <c r="B54" s="7"/>
      <c r="C54" s="4">
        <v>1324974.242</v>
      </c>
      <c r="D54" s="4">
        <v>599721.938</v>
      </c>
      <c r="E54" s="4">
        <v>162117.623</v>
      </c>
      <c r="F54" s="4">
        <v>360061.16599999997</v>
      </c>
      <c r="G54" s="4">
        <v>55431.95</v>
      </c>
      <c r="H54" s="4">
        <v>71447.74500000001</v>
      </c>
      <c r="I54" s="4">
        <v>0</v>
      </c>
      <c r="J54" s="4">
        <v>0</v>
      </c>
      <c r="K54" s="4">
        <v>52767.172999999995</v>
      </c>
      <c r="L54" s="4">
        <v>20386.152000000002</v>
      </c>
      <c r="M54" s="4">
        <v>3040.4950000000003</v>
      </c>
    </row>
    <row r="55" spans="1:13" ht="12.75">
      <c r="A55" s="6"/>
      <c r="B55" s="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3:13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3:13" ht="12.7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3:13" ht="12.7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3:13" ht="12.7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3:13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3:13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3:13" ht="12.7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3:13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3:13" ht="12.7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3:13" ht="12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3:13" ht="12.7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3:13" ht="12.7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3:13" ht="12.75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3:13" ht="12.75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3:13" ht="12.7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3:13" ht="12.7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3:13" ht="12.7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3:13" ht="12.7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3:13" ht="12.7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2011-01-14T15:33:33Z</cp:lastPrinted>
  <dcterms:created xsi:type="dcterms:W3CDTF">2011-01-13T17:55:29Z</dcterms:created>
  <dcterms:modified xsi:type="dcterms:W3CDTF">2011-01-21T20:16:53Z</dcterms:modified>
  <cp:category/>
  <cp:version/>
  <cp:contentType/>
  <cp:contentStatus/>
</cp:coreProperties>
</file>