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ormosafactur" sheetId="1" r:id="rId1"/>
    <sheet name="formosa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<sst xmlns="http://schemas.openxmlformats.org/spreadsheetml/2006/main" count="133" uniqueCount="48">
  <si>
    <t>Provincia de FORMOSA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</si>
  <si>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</si>
  <si>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</si>
  <si>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</si>
  <si>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</si>
  <si>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</si>
  <si>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</si>
  <si>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</si>
  <si>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</si>
  <si>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</si>
  <si>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</si>
  <si>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</si>
  <si>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</si>
  <si>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</si>
  <si>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</si>
  <si>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</si>
  <si>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Bermejo</t>
  </si>
  <si>
    <t>DIE</t>
  </si>
  <si>
    <t>REFSA</t>
  </si>
  <si>
    <t>Total Bermejo</t>
  </si>
  <si>
    <t>Formosa</t>
  </si>
  <si>
    <t>GUMEM</t>
  </si>
  <si>
    <t>Total Formosa</t>
  </si>
  <si>
    <t>Laishi</t>
  </si>
  <si>
    <t xml:space="preserve">REFSA </t>
  </si>
  <si>
    <t>Total Laishi</t>
  </si>
  <si>
    <t>Matacos</t>
  </si>
  <si>
    <t>Total Matacos</t>
  </si>
  <si>
    <t>Patiño</t>
  </si>
  <si>
    <t>Total Patiño</t>
  </si>
  <si>
    <t>Pilagás</t>
  </si>
  <si>
    <t>Total Pilagás</t>
  </si>
  <si>
    <t>Pilcomayo</t>
  </si>
  <si>
    <t>Coop de Clorinda</t>
  </si>
  <si>
    <t>Total Pilcomayo</t>
  </si>
  <si>
    <t>Pirané</t>
  </si>
  <si>
    <t>Coop El Colorado</t>
  </si>
  <si>
    <t>Total Pirané</t>
  </si>
  <si>
    <t>Ramón Lista</t>
  </si>
  <si>
    <t>Total Ramón Lista</t>
  </si>
  <si>
    <t>TOTAL REFSA</t>
  </si>
  <si>
    <t>TOTAL DIE</t>
  </si>
  <si>
    <t>TOTAL COOPERATIVAS</t>
  </si>
  <si>
    <t>TOTAL GUMEM</t>
  </si>
  <si>
    <t>TOTAL FORMOSA</t>
  </si>
  <si>
    <t>Cantidad de usuarios</t>
  </si>
  <si>
    <t>AÑO 2012</t>
  </si>
  <si>
    <t>Coop El Chaja (estimado)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</si>
</sst>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9">
      <selection activeCell="B28" sqref="B28"/>
    </sheetView>
  </sheetViews>
  <sheetFormatPr defaultColWidth="11.421875" defaultRowHeight="12.75"/>
  <cols>
    <col min="1" max="1" width="16.8515625" style="0" customWidth="1"/>
    <col min="2" max="2" width="19.57421875" style="0" customWidth="1"/>
    <col min="3" max="3" width="13.421875" style="0" customWidth="1"/>
    <col min="9" max="9" width="9.7109375" style="0" customWidth="1"/>
    <col min="10" max="10" width="8.8515625" style="0" customWidth="1"/>
    <col min="11" max="11" width="9.28125" style="0" customWidth="1"/>
    <col min="12" max="12" width="10.140625" style="0" customWidth="1"/>
    <col min="13" max="13" width="10.57421875" style="0" customWidth="1"/>
  </cols>
  <sheetData>
    <row r="1" spans="1:13" ht="12.75">
      <c r="A1" s="1" t="s">
        <v>46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0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1</v>
      </c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2</v>
      </c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ht="12.75">
      <c r="A7" t="s">
        <v>16</v>
      </c>
      <c r="B7" t="s">
        <v>17</v>
      </c>
      <c r="C7" s="5">
        <f>SUM(D7:M7)</f>
        <v>329.45099999999996</v>
      </c>
      <c r="D7" s="5">
        <v>313.395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16.055999999999997</v>
      </c>
      <c r="L7" s="5">
        <v>0</v>
      </c>
      <c r="M7" s="5">
        <v>0</v>
      </c>
    </row>
    <row r="8" spans="1:13" ht="12.75">
      <c r="A8" t="s">
        <v>16</v>
      </c>
      <c r="B8" t="s">
        <v>18</v>
      </c>
      <c r="C8" s="10">
        <f aca="true" t="shared" si="0" ref="C8:C33">SUM(D8:M8)</f>
        <v>6380.132</v>
      </c>
      <c r="D8" s="10">
        <v>2618.011</v>
      </c>
      <c r="E8" s="10">
        <v>517.324</v>
      </c>
      <c r="F8" s="10">
        <v>757.539</v>
      </c>
      <c r="G8" s="10">
        <v>0</v>
      </c>
      <c r="H8" s="10">
        <v>650.811</v>
      </c>
      <c r="I8" s="10">
        <v>0</v>
      </c>
      <c r="J8" s="10">
        <v>0</v>
      </c>
      <c r="K8" s="10">
        <v>799.72</v>
      </c>
      <c r="L8" s="10">
        <v>0</v>
      </c>
      <c r="M8" s="10">
        <v>1036.727</v>
      </c>
    </row>
    <row r="9" spans="1:13" ht="12.75">
      <c r="A9" s="4" t="s">
        <v>19</v>
      </c>
      <c r="C9" s="11">
        <f t="shared" si="0"/>
        <v>6709.583</v>
      </c>
      <c r="D9" s="11">
        <f>+D7+D8</f>
        <v>2931.406</v>
      </c>
      <c r="E9" s="11">
        <f aca="true" t="shared" si="1" ref="E9:M9">+E7+E8</f>
        <v>517.324</v>
      </c>
      <c r="F9" s="11">
        <f t="shared" si="1"/>
        <v>757.539</v>
      </c>
      <c r="G9" s="11">
        <f t="shared" si="1"/>
        <v>0</v>
      </c>
      <c r="H9" s="11">
        <f t="shared" si="1"/>
        <v>650.811</v>
      </c>
      <c r="I9" s="11">
        <f t="shared" si="1"/>
        <v>0</v>
      </c>
      <c r="J9" s="11">
        <f t="shared" si="1"/>
        <v>0</v>
      </c>
      <c r="K9" s="11">
        <f t="shared" si="1"/>
        <v>815.7760000000001</v>
      </c>
      <c r="L9" s="11">
        <f t="shared" si="1"/>
        <v>0</v>
      </c>
      <c r="M9" s="11">
        <f t="shared" si="1"/>
        <v>1036.727</v>
      </c>
    </row>
    <row r="10" spans="1:13" ht="12.75">
      <c r="A10" t="s">
        <v>20</v>
      </c>
      <c r="B10" t="s">
        <v>18</v>
      </c>
      <c r="C10" s="10">
        <f t="shared" si="0"/>
        <v>357753.34799999994</v>
      </c>
      <c r="D10" s="10">
        <v>175128.64099999997</v>
      </c>
      <c r="E10" s="10">
        <v>76794.67499999999</v>
      </c>
      <c r="F10" s="10">
        <v>4278.908</v>
      </c>
      <c r="G10" s="10">
        <v>0</v>
      </c>
      <c r="H10" s="10">
        <v>11021.926999999998</v>
      </c>
      <c r="I10" s="10">
        <v>0</v>
      </c>
      <c r="J10" s="10">
        <v>0</v>
      </c>
      <c r="K10" s="10">
        <v>37494.72900000001</v>
      </c>
      <c r="L10" s="10">
        <v>0</v>
      </c>
      <c r="M10" s="10">
        <v>53034.468</v>
      </c>
    </row>
    <row r="11" spans="1:13" ht="12.75">
      <c r="A11" t="s">
        <v>20</v>
      </c>
      <c r="B11" t="s">
        <v>21</v>
      </c>
      <c r="C11" s="10">
        <f t="shared" si="0"/>
        <v>30881.940000000002</v>
      </c>
      <c r="D11" s="10">
        <v>0</v>
      </c>
      <c r="E11" s="10">
        <v>4635.77</v>
      </c>
      <c r="F11" s="10">
        <v>21685.65</v>
      </c>
      <c r="G11" s="10">
        <v>4560.52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</row>
    <row r="12" spans="1:13" ht="12.75">
      <c r="A12" s="4" t="s">
        <v>22</v>
      </c>
      <c r="C12" s="11">
        <f t="shared" si="0"/>
        <v>388635.288</v>
      </c>
      <c r="D12" s="11">
        <f>+D10+D11</f>
        <v>175128.64099999997</v>
      </c>
      <c r="E12" s="11">
        <f aca="true" t="shared" si="2" ref="E12:M12">+E10+E11</f>
        <v>81430.44499999999</v>
      </c>
      <c r="F12" s="11">
        <f t="shared" si="2"/>
        <v>25964.558</v>
      </c>
      <c r="G12" s="11">
        <f t="shared" si="2"/>
        <v>4560.52</v>
      </c>
      <c r="H12" s="11">
        <f t="shared" si="2"/>
        <v>11021.926999999998</v>
      </c>
      <c r="I12" s="11">
        <f t="shared" si="2"/>
        <v>0</v>
      </c>
      <c r="J12" s="11">
        <f t="shared" si="2"/>
        <v>0</v>
      </c>
      <c r="K12" s="11">
        <f t="shared" si="2"/>
        <v>37494.72900000001</v>
      </c>
      <c r="L12" s="11">
        <f t="shared" si="2"/>
        <v>0</v>
      </c>
      <c r="M12" s="11">
        <f t="shared" si="2"/>
        <v>53034.468</v>
      </c>
    </row>
    <row r="13" spans="1:13" ht="12.75">
      <c r="A13" t="s">
        <v>23</v>
      </c>
      <c r="B13" t="s">
        <v>24</v>
      </c>
      <c r="C13" s="10">
        <f t="shared" si="0"/>
        <v>22774.487999999998</v>
      </c>
      <c r="D13" s="10">
        <v>5502.222</v>
      </c>
      <c r="E13" s="10">
        <v>11424.715</v>
      </c>
      <c r="F13" s="10">
        <v>209.35</v>
      </c>
      <c r="G13" s="10">
        <v>0</v>
      </c>
      <c r="H13" s="10">
        <v>1382.983</v>
      </c>
      <c r="I13" s="10">
        <v>0</v>
      </c>
      <c r="J13" s="10">
        <v>0</v>
      </c>
      <c r="K13" s="10">
        <v>1100.288</v>
      </c>
      <c r="L13" s="10">
        <v>0</v>
      </c>
      <c r="M13" s="10">
        <v>3154.93</v>
      </c>
    </row>
    <row r="14" spans="1:13" ht="12.75">
      <c r="A14" s="4" t="s">
        <v>25</v>
      </c>
      <c r="C14" s="11">
        <f t="shared" si="0"/>
        <v>22774.487999999998</v>
      </c>
      <c r="D14" s="11">
        <f>+D13</f>
        <v>5502.222</v>
      </c>
      <c r="E14" s="11">
        <f aca="true" t="shared" si="3" ref="E14:M14">+E13</f>
        <v>11424.715</v>
      </c>
      <c r="F14" s="11">
        <f t="shared" si="3"/>
        <v>209.35</v>
      </c>
      <c r="G14" s="11">
        <f t="shared" si="3"/>
        <v>0</v>
      </c>
      <c r="H14" s="11">
        <f t="shared" si="3"/>
        <v>1382.983</v>
      </c>
      <c r="I14" s="11">
        <f t="shared" si="3"/>
        <v>0</v>
      </c>
      <c r="J14" s="11">
        <f t="shared" si="3"/>
        <v>0</v>
      </c>
      <c r="K14" s="11">
        <f t="shared" si="3"/>
        <v>1100.288</v>
      </c>
      <c r="L14" s="11">
        <f t="shared" si="3"/>
        <v>0</v>
      </c>
      <c r="M14" s="11">
        <f t="shared" si="3"/>
        <v>3154.93</v>
      </c>
    </row>
    <row r="15" spans="1:13" ht="12.75">
      <c r="A15" t="s">
        <v>26</v>
      </c>
      <c r="B15" t="s">
        <v>17</v>
      </c>
      <c r="C15" s="5">
        <f t="shared" si="0"/>
        <v>29.16</v>
      </c>
      <c r="D15" s="5">
        <v>29.16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</row>
    <row r="16" spans="1:13" ht="12.75">
      <c r="A16" t="s">
        <v>26</v>
      </c>
      <c r="B16" t="s">
        <v>18</v>
      </c>
      <c r="C16" s="10">
        <f t="shared" si="0"/>
        <v>12180.666000000001</v>
      </c>
      <c r="D16" s="10">
        <v>5950.781</v>
      </c>
      <c r="E16" s="10">
        <v>1643.474</v>
      </c>
      <c r="F16" s="10">
        <v>110.096</v>
      </c>
      <c r="G16" s="10">
        <v>0</v>
      </c>
      <c r="H16" s="10">
        <v>1237.21</v>
      </c>
      <c r="I16" s="10">
        <v>0</v>
      </c>
      <c r="J16" s="10">
        <v>0</v>
      </c>
      <c r="K16" s="10">
        <v>852.472</v>
      </c>
      <c r="L16" s="10">
        <v>0</v>
      </c>
      <c r="M16" s="10">
        <v>2386.633</v>
      </c>
    </row>
    <row r="17" spans="1:13" ht="12.75">
      <c r="A17" s="4" t="s">
        <v>27</v>
      </c>
      <c r="C17" s="11">
        <f t="shared" si="0"/>
        <v>12209.826000000001</v>
      </c>
      <c r="D17" s="11">
        <f>+D15+D16</f>
        <v>5979.941</v>
      </c>
      <c r="E17" s="11">
        <f aca="true" t="shared" si="4" ref="E17:M17">+E15+E16</f>
        <v>1643.474</v>
      </c>
      <c r="F17" s="11">
        <f t="shared" si="4"/>
        <v>110.096</v>
      </c>
      <c r="G17" s="11">
        <f t="shared" si="4"/>
        <v>0</v>
      </c>
      <c r="H17" s="11">
        <f t="shared" si="4"/>
        <v>1237.21</v>
      </c>
      <c r="I17" s="11">
        <f t="shared" si="4"/>
        <v>0</v>
      </c>
      <c r="J17" s="11">
        <f t="shared" si="4"/>
        <v>0</v>
      </c>
      <c r="K17" s="11">
        <f t="shared" si="4"/>
        <v>852.472</v>
      </c>
      <c r="L17" s="11">
        <f t="shared" si="4"/>
        <v>0</v>
      </c>
      <c r="M17" s="11">
        <f t="shared" si="4"/>
        <v>2386.633</v>
      </c>
    </row>
    <row r="18" spans="1:13" ht="12.75">
      <c r="A18" t="s">
        <v>28</v>
      </c>
      <c r="B18" t="s">
        <v>17</v>
      </c>
      <c r="C18" s="5">
        <f t="shared" si="0"/>
        <v>14.508</v>
      </c>
      <c r="D18" s="5">
        <v>14.508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</row>
    <row r="19" spans="1:13" ht="12.75">
      <c r="A19" t="s">
        <v>28</v>
      </c>
      <c r="B19" t="s">
        <v>18</v>
      </c>
      <c r="C19" s="10">
        <f t="shared" si="0"/>
        <v>64642.412000000004</v>
      </c>
      <c r="D19" s="10">
        <v>26825.726</v>
      </c>
      <c r="E19" s="10">
        <v>8865.055</v>
      </c>
      <c r="F19" s="10">
        <v>969.1219999999998</v>
      </c>
      <c r="G19" s="10">
        <v>0</v>
      </c>
      <c r="H19" s="10">
        <v>7793.803999999999</v>
      </c>
      <c r="I19" s="10">
        <v>0</v>
      </c>
      <c r="J19" s="10">
        <v>0</v>
      </c>
      <c r="K19" s="10">
        <v>6083.515</v>
      </c>
      <c r="L19" s="10">
        <v>0</v>
      </c>
      <c r="M19" s="10">
        <v>14105.19</v>
      </c>
    </row>
    <row r="20" spans="1:13" ht="12.75">
      <c r="A20" s="4" t="s">
        <v>29</v>
      </c>
      <c r="C20" s="11">
        <f t="shared" si="0"/>
        <v>64656.920000000006</v>
      </c>
      <c r="D20" s="11">
        <f>+D18+D19</f>
        <v>26840.234</v>
      </c>
      <c r="E20" s="11">
        <f aca="true" t="shared" si="5" ref="E20:M20">+E18+E19</f>
        <v>8865.055</v>
      </c>
      <c r="F20" s="11">
        <f t="shared" si="5"/>
        <v>969.1219999999998</v>
      </c>
      <c r="G20" s="11">
        <f t="shared" si="5"/>
        <v>0</v>
      </c>
      <c r="H20" s="11">
        <f t="shared" si="5"/>
        <v>7793.803999999999</v>
      </c>
      <c r="I20" s="11">
        <f t="shared" si="5"/>
        <v>0</v>
      </c>
      <c r="J20" s="11">
        <f t="shared" si="5"/>
        <v>0</v>
      </c>
      <c r="K20" s="11">
        <f t="shared" si="5"/>
        <v>6083.515</v>
      </c>
      <c r="L20" s="11">
        <f t="shared" si="5"/>
        <v>0</v>
      </c>
      <c r="M20" s="11">
        <f t="shared" si="5"/>
        <v>14105.19</v>
      </c>
    </row>
    <row r="21" spans="1:13" ht="12.75">
      <c r="A21" t="s">
        <v>30</v>
      </c>
      <c r="B21" t="s">
        <v>18</v>
      </c>
      <c r="C21" s="10">
        <f t="shared" si="0"/>
        <v>13226.974999999999</v>
      </c>
      <c r="D21" s="10">
        <v>4083.339</v>
      </c>
      <c r="E21" s="10">
        <v>6419.682</v>
      </c>
      <c r="F21" s="10">
        <v>111.988</v>
      </c>
      <c r="G21" s="10">
        <v>0</v>
      </c>
      <c r="H21" s="10">
        <v>551.55</v>
      </c>
      <c r="I21" s="10">
        <v>0</v>
      </c>
      <c r="J21" s="10">
        <v>0</v>
      </c>
      <c r="K21" s="10">
        <v>527.533</v>
      </c>
      <c r="L21" s="10">
        <v>0</v>
      </c>
      <c r="M21" s="10">
        <v>1532.883</v>
      </c>
    </row>
    <row r="22" spans="1:13" ht="12.75">
      <c r="A22" s="4" t="s">
        <v>31</v>
      </c>
      <c r="C22" s="11">
        <f t="shared" si="0"/>
        <v>13226.974999999999</v>
      </c>
      <c r="D22" s="11">
        <f>+D21</f>
        <v>4083.339</v>
      </c>
      <c r="E22" s="11">
        <f aca="true" t="shared" si="6" ref="E22:M22">+E21</f>
        <v>6419.682</v>
      </c>
      <c r="F22" s="11">
        <f t="shared" si="6"/>
        <v>111.988</v>
      </c>
      <c r="G22" s="11">
        <f t="shared" si="6"/>
        <v>0</v>
      </c>
      <c r="H22" s="11">
        <f t="shared" si="6"/>
        <v>551.55</v>
      </c>
      <c r="I22" s="11">
        <f t="shared" si="6"/>
        <v>0</v>
      </c>
      <c r="J22" s="11">
        <f t="shared" si="6"/>
        <v>0</v>
      </c>
      <c r="K22" s="11">
        <f t="shared" si="6"/>
        <v>527.533</v>
      </c>
      <c r="L22" s="11">
        <f t="shared" si="6"/>
        <v>0</v>
      </c>
      <c r="M22" s="11">
        <f t="shared" si="6"/>
        <v>1532.883</v>
      </c>
    </row>
    <row r="23" spans="1:13" ht="12.75">
      <c r="A23" t="s">
        <v>32</v>
      </c>
      <c r="B23" t="s">
        <v>18</v>
      </c>
      <c r="C23" s="10">
        <f t="shared" si="0"/>
        <v>93094.52500000001</v>
      </c>
      <c r="D23" s="10">
        <v>35392.149</v>
      </c>
      <c r="E23" s="10">
        <v>30741.487</v>
      </c>
      <c r="F23" s="10">
        <v>442.089</v>
      </c>
      <c r="G23" s="10">
        <v>0</v>
      </c>
      <c r="H23" s="10">
        <v>6962.984</v>
      </c>
      <c r="I23" s="10">
        <v>0</v>
      </c>
      <c r="J23" s="10">
        <v>0</v>
      </c>
      <c r="K23" s="10">
        <v>4859.5960000000005</v>
      </c>
      <c r="L23" s="10">
        <v>0</v>
      </c>
      <c r="M23" s="10">
        <v>14696.22</v>
      </c>
    </row>
    <row r="24" spans="1:13" ht="12.75">
      <c r="A24" t="s">
        <v>32</v>
      </c>
      <c r="B24" t="s">
        <v>33</v>
      </c>
      <c r="C24" s="10">
        <f t="shared" si="0"/>
        <v>22625.978</v>
      </c>
      <c r="D24" s="10">
        <v>0</v>
      </c>
      <c r="E24" s="10">
        <v>946.408</v>
      </c>
      <c r="F24" s="10">
        <v>0</v>
      </c>
      <c r="G24" s="10">
        <v>0</v>
      </c>
      <c r="H24" s="10">
        <v>482.301</v>
      </c>
      <c r="I24" s="10">
        <v>0</v>
      </c>
      <c r="J24" s="10">
        <v>0</v>
      </c>
      <c r="K24" s="10">
        <v>0</v>
      </c>
      <c r="L24" s="10">
        <v>21197.269</v>
      </c>
      <c r="M24" s="10">
        <v>0</v>
      </c>
    </row>
    <row r="25" spans="1:13" ht="12.75">
      <c r="A25" t="s">
        <v>32</v>
      </c>
      <c r="B25" t="s">
        <v>21</v>
      </c>
      <c r="C25" s="10">
        <f t="shared" si="0"/>
        <v>2329.44</v>
      </c>
      <c r="D25" s="10">
        <v>0</v>
      </c>
      <c r="E25" s="10">
        <v>1942.61</v>
      </c>
      <c r="F25" s="10">
        <v>386.83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</row>
    <row r="26" spans="1:13" ht="12.75">
      <c r="A26" s="4" t="s">
        <v>34</v>
      </c>
      <c r="C26" s="11">
        <f t="shared" si="0"/>
        <v>118049.943</v>
      </c>
      <c r="D26" s="11">
        <f>+D23+D24+D25</f>
        <v>35392.149</v>
      </c>
      <c r="E26" s="11">
        <f aca="true" t="shared" si="7" ref="E26:M26">+E23+E24+E25</f>
        <v>33630.505</v>
      </c>
      <c r="F26" s="11">
        <f t="shared" si="7"/>
        <v>828.919</v>
      </c>
      <c r="G26" s="11">
        <f t="shared" si="7"/>
        <v>0</v>
      </c>
      <c r="H26" s="11">
        <f t="shared" si="7"/>
        <v>7445.285000000001</v>
      </c>
      <c r="I26" s="11">
        <f t="shared" si="7"/>
        <v>0</v>
      </c>
      <c r="J26" s="11">
        <f t="shared" si="7"/>
        <v>0</v>
      </c>
      <c r="K26" s="11">
        <f t="shared" si="7"/>
        <v>4859.5960000000005</v>
      </c>
      <c r="L26" s="11">
        <f t="shared" si="7"/>
        <v>21197.269</v>
      </c>
      <c r="M26" s="11">
        <f t="shared" si="7"/>
        <v>14696.22</v>
      </c>
    </row>
    <row r="27" spans="1:13" ht="12.75">
      <c r="A27" t="s">
        <v>35</v>
      </c>
      <c r="B27" s="12" t="s">
        <v>47</v>
      </c>
      <c r="C27" s="10">
        <f t="shared" si="0"/>
        <v>3125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3125</v>
      </c>
      <c r="M27" s="10">
        <v>0</v>
      </c>
    </row>
    <row r="28" spans="1:13" ht="12.75">
      <c r="A28" t="s">
        <v>35</v>
      </c>
      <c r="B28" t="s">
        <v>36</v>
      </c>
      <c r="C28" s="10">
        <f t="shared" si="0"/>
        <v>12875.421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12875.421</v>
      </c>
      <c r="M28" s="10">
        <v>0</v>
      </c>
    </row>
    <row r="29" spans="1:13" ht="12.75">
      <c r="A29" t="s">
        <v>35</v>
      </c>
      <c r="B29" t="s">
        <v>18</v>
      </c>
      <c r="C29" s="10">
        <f t="shared" si="0"/>
        <v>76687.86000000002</v>
      </c>
      <c r="D29" s="10">
        <v>29158.376</v>
      </c>
      <c r="E29" s="10">
        <v>19370.304</v>
      </c>
      <c r="F29" s="10">
        <v>3264.2870000000003</v>
      </c>
      <c r="G29" s="10">
        <v>0</v>
      </c>
      <c r="H29" s="10">
        <v>4704.7519999999995</v>
      </c>
      <c r="I29" s="10">
        <v>0</v>
      </c>
      <c r="J29" s="10">
        <v>0</v>
      </c>
      <c r="K29" s="10">
        <v>3777.6250000000005</v>
      </c>
      <c r="L29" s="10">
        <v>0</v>
      </c>
      <c r="M29" s="10">
        <v>16412.516000000003</v>
      </c>
    </row>
    <row r="30" spans="1:13" ht="12.75">
      <c r="A30" t="s">
        <v>35</v>
      </c>
      <c r="B30" t="s">
        <v>21</v>
      </c>
      <c r="C30" s="10">
        <f t="shared" si="0"/>
        <v>741.77</v>
      </c>
      <c r="D30" s="10">
        <v>0</v>
      </c>
      <c r="E30" s="10">
        <v>0</v>
      </c>
      <c r="F30" s="10">
        <v>741.77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</row>
    <row r="31" spans="1:13" ht="12.75">
      <c r="A31" s="4" t="s">
        <v>37</v>
      </c>
      <c r="C31" s="11">
        <f t="shared" si="0"/>
        <v>93430.051</v>
      </c>
      <c r="D31" s="11">
        <f>+D27+D28+D29+D30</f>
        <v>29158.376</v>
      </c>
      <c r="E31" s="11">
        <f aca="true" t="shared" si="8" ref="E31:M31">+E27+E28+E29+E30</f>
        <v>19370.304</v>
      </c>
      <c r="F31" s="11">
        <f t="shared" si="8"/>
        <v>4006.0570000000002</v>
      </c>
      <c r="G31" s="11">
        <f t="shared" si="8"/>
        <v>0</v>
      </c>
      <c r="H31" s="11">
        <f t="shared" si="8"/>
        <v>4704.7519999999995</v>
      </c>
      <c r="I31" s="11">
        <f t="shared" si="8"/>
        <v>0</v>
      </c>
      <c r="J31" s="11">
        <f t="shared" si="8"/>
        <v>0</v>
      </c>
      <c r="K31" s="11">
        <f t="shared" si="8"/>
        <v>3777.6250000000005</v>
      </c>
      <c r="L31" s="11">
        <f t="shared" si="8"/>
        <v>16000.421</v>
      </c>
      <c r="M31" s="11">
        <f t="shared" si="8"/>
        <v>16412.516000000003</v>
      </c>
    </row>
    <row r="32" spans="1:13" ht="12.75">
      <c r="A32" t="s">
        <v>38</v>
      </c>
      <c r="B32" t="s">
        <v>17</v>
      </c>
      <c r="C32" s="10">
        <f t="shared" si="0"/>
        <v>225.305</v>
      </c>
      <c r="D32" s="10">
        <v>225.305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</row>
    <row r="33" spans="1:13" ht="12.75">
      <c r="A33" s="4" t="s">
        <v>39</v>
      </c>
      <c r="C33" s="11">
        <f t="shared" si="0"/>
        <v>225.305</v>
      </c>
      <c r="D33" s="11">
        <f>+D32</f>
        <v>225.305</v>
      </c>
      <c r="E33" s="11">
        <f aca="true" t="shared" si="9" ref="E33:M33">+E32</f>
        <v>0</v>
      </c>
      <c r="F33" s="11">
        <f t="shared" si="9"/>
        <v>0</v>
      </c>
      <c r="G33" s="11">
        <f t="shared" si="9"/>
        <v>0</v>
      </c>
      <c r="H33" s="11">
        <f t="shared" si="9"/>
        <v>0</v>
      </c>
      <c r="I33" s="11">
        <f t="shared" si="9"/>
        <v>0</v>
      </c>
      <c r="J33" s="11">
        <f t="shared" si="9"/>
        <v>0</v>
      </c>
      <c r="K33" s="11">
        <f t="shared" si="9"/>
        <v>0</v>
      </c>
      <c r="L33" s="11">
        <f t="shared" si="9"/>
        <v>0</v>
      </c>
      <c r="M33" s="11">
        <f t="shared" si="9"/>
        <v>0</v>
      </c>
    </row>
    <row r="34" spans="3:13" ht="12.7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2.75">
      <c r="A35" s="4" t="s">
        <v>40</v>
      </c>
      <c r="C35" s="11">
        <f>+C8+C10+C13+C16+C19+C21+C23+C29</f>
        <v>646740.406</v>
      </c>
      <c r="D35" s="11">
        <f>+D8+D10+D13+D16+D19+D21+D23+D29</f>
        <v>284659.245</v>
      </c>
      <c r="E35" s="11">
        <f aca="true" t="shared" si="10" ref="E35:M35">+E8+E10+E13+E16+E19+E21+E23+E29</f>
        <v>155776.716</v>
      </c>
      <c r="F35" s="11">
        <f t="shared" si="10"/>
        <v>10143.379</v>
      </c>
      <c r="G35" s="11">
        <f t="shared" si="10"/>
        <v>0</v>
      </c>
      <c r="H35" s="11">
        <f t="shared" si="10"/>
        <v>34306.02099999999</v>
      </c>
      <c r="I35" s="11">
        <f t="shared" si="10"/>
        <v>0</v>
      </c>
      <c r="J35" s="11">
        <f t="shared" si="10"/>
        <v>0</v>
      </c>
      <c r="K35" s="11">
        <f t="shared" si="10"/>
        <v>55495.47800000001</v>
      </c>
      <c r="L35" s="11">
        <f t="shared" si="10"/>
        <v>0</v>
      </c>
      <c r="M35" s="11">
        <f t="shared" si="10"/>
        <v>106359.56700000001</v>
      </c>
    </row>
    <row r="36" spans="1:13" ht="12.75">
      <c r="A36" s="4" t="s">
        <v>41</v>
      </c>
      <c r="C36" s="11">
        <f>+C7+C15+C18+C32</f>
        <v>598.424</v>
      </c>
      <c r="D36" s="11">
        <f>+D7+D15+D18+D32</f>
        <v>582.3679999999999</v>
      </c>
      <c r="E36" s="11">
        <f aca="true" t="shared" si="11" ref="E36:M36">+E7+E15+E18+E32</f>
        <v>0</v>
      </c>
      <c r="F36" s="11">
        <f t="shared" si="11"/>
        <v>0</v>
      </c>
      <c r="G36" s="11">
        <f t="shared" si="11"/>
        <v>0</v>
      </c>
      <c r="H36" s="11">
        <f t="shared" si="11"/>
        <v>0</v>
      </c>
      <c r="I36" s="11">
        <f t="shared" si="11"/>
        <v>0</v>
      </c>
      <c r="J36" s="11">
        <f t="shared" si="11"/>
        <v>0</v>
      </c>
      <c r="K36" s="11">
        <f t="shared" si="11"/>
        <v>16.055999999999997</v>
      </c>
      <c r="L36" s="11">
        <f t="shared" si="11"/>
        <v>0</v>
      </c>
      <c r="M36" s="11">
        <f t="shared" si="11"/>
        <v>0</v>
      </c>
    </row>
    <row r="37" spans="1:13" ht="12.75">
      <c r="A37" s="4" t="s">
        <v>42</v>
      </c>
      <c r="C37" s="11">
        <f>+C24+C28+C27</f>
        <v>38626.399</v>
      </c>
      <c r="D37" s="11">
        <f>+D24+D28+D27</f>
        <v>0</v>
      </c>
      <c r="E37" s="11">
        <f aca="true" t="shared" si="12" ref="E37:M37">+E24+E28+E27</f>
        <v>946.408</v>
      </c>
      <c r="F37" s="11">
        <f t="shared" si="12"/>
        <v>0</v>
      </c>
      <c r="G37" s="11">
        <f t="shared" si="12"/>
        <v>0</v>
      </c>
      <c r="H37" s="11">
        <f t="shared" si="12"/>
        <v>482.301</v>
      </c>
      <c r="I37" s="11">
        <f t="shared" si="12"/>
        <v>0</v>
      </c>
      <c r="J37" s="11">
        <f t="shared" si="12"/>
        <v>0</v>
      </c>
      <c r="K37" s="11">
        <f t="shared" si="12"/>
        <v>0</v>
      </c>
      <c r="L37" s="11">
        <f t="shared" si="12"/>
        <v>37197.69</v>
      </c>
      <c r="M37" s="11">
        <f t="shared" si="12"/>
        <v>0</v>
      </c>
    </row>
    <row r="38" spans="1:13" ht="12.75">
      <c r="A38" s="4" t="s">
        <v>43</v>
      </c>
      <c r="C38" s="11">
        <f>+C11+C25+C30</f>
        <v>33953.15</v>
      </c>
      <c r="D38" s="11">
        <f aca="true" t="shared" si="13" ref="D38:M38">+D11+D25+D30</f>
        <v>0</v>
      </c>
      <c r="E38" s="11">
        <f t="shared" si="13"/>
        <v>6578.38</v>
      </c>
      <c r="F38" s="11">
        <f t="shared" si="13"/>
        <v>22814.250000000004</v>
      </c>
      <c r="G38" s="11">
        <f t="shared" si="13"/>
        <v>4560.52</v>
      </c>
      <c r="H38" s="11">
        <f t="shared" si="13"/>
        <v>0</v>
      </c>
      <c r="I38" s="11">
        <f t="shared" si="13"/>
        <v>0</v>
      </c>
      <c r="J38" s="11">
        <f t="shared" si="13"/>
        <v>0</v>
      </c>
      <c r="K38" s="11">
        <f t="shared" si="13"/>
        <v>0</v>
      </c>
      <c r="L38" s="11">
        <f t="shared" si="13"/>
        <v>0</v>
      </c>
      <c r="M38" s="11">
        <f t="shared" si="13"/>
        <v>0</v>
      </c>
    </row>
    <row r="39" spans="1:13" ht="12.75">
      <c r="A39" s="4" t="s">
        <v>44</v>
      </c>
      <c r="C39" s="11">
        <f>+C9+C12+C14+C17+C20+C22+C26+C31+C33</f>
        <v>719918.379</v>
      </c>
      <c r="D39" s="11">
        <f>+D9+D12+D14+D17+D20+D22+D26+D31+D33</f>
        <v>285241.61299999995</v>
      </c>
      <c r="E39" s="11">
        <f aca="true" t="shared" si="14" ref="E39:M39">+E9+E12+E14+E17+E20+E22+E26+E31+E33</f>
        <v>163301.504</v>
      </c>
      <c r="F39" s="11">
        <f t="shared" si="14"/>
        <v>32957.629</v>
      </c>
      <c r="G39" s="11">
        <f t="shared" si="14"/>
        <v>4560.52</v>
      </c>
      <c r="H39" s="11">
        <f t="shared" si="14"/>
        <v>34788.32199999999</v>
      </c>
      <c r="I39" s="11">
        <f t="shared" si="14"/>
        <v>0</v>
      </c>
      <c r="J39" s="11">
        <f t="shared" si="14"/>
        <v>0</v>
      </c>
      <c r="K39" s="11">
        <f t="shared" si="14"/>
        <v>55511.53400000001</v>
      </c>
      <c r="L39" s="11">
        <f t="shared" si="14"/>
        <v>37197.69</v>
      </c>
      <c r="M39" s="11">
        <f t="shared" si="14"/>
        <v>106359.56700000001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A15">
      <selection activeCell="C27" sqref="C27:M27"/>
    </sheetView>
  </sheetViews>
  <sheetFormatPr defaultColWidth="11.421875" defaultRowHeight="12.75"/>
  <cols>
    <col min="1" max="1" width="17.57421875" style="0" customWidth="1"/>
    <col min="2" max="2" width="21.421875" style="0" customWidth="1"/>
    <col min="3" max="3" width="15.140625" style="0" customWidth="1"/>
    <col min="9" max="9" width="8.28125" style="0" customWidth="1"/>
    <col min="10" max="10" width="8.421875" style="0" customWidth="1"/>
    <col min="11" max="11" width="9.421875" style="0" customWidth="1"/>
    <col min="12" max="12" width="9.7109375" style="0" customWidth="1"/>
    <col min="13" max="13" width="10.7109375" style="0" customWidth="1"/>
  </cols>
  <sheetData>
    <row r="1" spans="1:3" ht="12.75">
      <c r="A1" s="4" t="s">
        <v>46</v>
      </c>
      <c r="C1" s="6"/>
    </row>
    <row r="2" spans="1:3" ht="12.75">
      <c r="A2" s="1" t="s">
        <v>0</v>
      </c>
      <c r="C2" s="6"/>
    </row>
    <row r="3" spans="1:3" ht="12.75">
      <c r="A3" s="4"/>
      <c r="C3" s="6"/>
    </row>
    <row r="4" spans="1:3" ht="12.75">
      <c r="A4" s="4" t="s">
        <v>45</v>
      </c>
      <c r="C4" s="6"/>
    </row>
    <row r="5" ht="12.75">
      <c r="C5" s="6"/>
    </row>
    <row r="6" spans="1:13" ht="12.75">
      <c r="A6" s="4" t="s">
        <v>3</v>
      </c>
      <c r="B6" s="4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</row>
    <row r="7" spans="1:13" ht="12.75">
      <c r="A7" t="s">
        <v>16</v>
      </c>
      <c r="B7" t="s">
        <v>17</v>
      </c>
      <c r="C7" s="5">
        <f>SUM(D7:M7)</f>
        <v>347</v>
      </c>
      <c r="D7" s="5">
        <v>345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2</v>
      </c>
      <c r="L7" s="5">
        <v>0</v>
      </c>
      <c r="M7" s="5">
        <v>0</v>
      </c>
    </row>
    <row r="8" spans="1:13" ht="12.75">
      <c r="A8" t="s">
        <v>16</v>
      </c>
      <c r="B8" t="s">
        <v>18</v>
      </c>
      <c r="C8" s="10">
        <f aca="true" t="shared" si="0" ref="C8:C33">SUM(D8:M8)</f>
        <v>2352</v>
      </c>
      <c r="D8" s="10">
        <v>1360</v>
      </c>
      <c r="E8" s="10">
        <v>103</v>
      </c>
      <c r="F8" s="10">
        <v>29</v>
      </c>
      <c r="G8" s="10">
        <v>0</v>
      </c>
      <c r="H8" s="10">
        <v>4</v>
      </c>
      <c r="I8" s="10">
        <v>0</v>
      </c>
      <c r="J8" s="10">
        <v>0</v>
      </c>
      <c r="K8" s="10">
        <v>69</v>
      </c>
      <c r="L8" s="10">
        <v>0</v>
      </c>
      <c r="M8" s="10">
        <v>787</v>
      </c>
    </row>
    <row r="9" spans="1:13" ht="12.75">
      <c r="A9" s="4" t="s">
        <v>19</v>
      </c>
      <c r="C9" s="11">
        <f t="shared" si="0"/>
        <v>2699</v>
      </c>
      <c r="D9" s="11">
        <f>+D7+D8</f>
        <v>1705</v>
      </c>
      <c r="E9" s="11">
        <f aca="true" t="shared" si="1" ref="E9:M9">+E7+E8</f>
        <v>103</v>
      </c>
      <c r="F9" s="11">
        <f t="shared" si="1"/>
        <v>29</v>
      </c>
      <c r="G9" s="11">
        <f t="shared" si="1"/>
        <v>0</v>
      </c>
      <c r="H9" s="11">
        <f t="shared" si="1"/>
        <v>4</v>
      </c>
      <c r="I9" s="11">
        <f t="shared" si="1"/>
        <v>0</v>
      </c>
      <c r="J9" s="11">
        <f t="shared" si="1"/>
        <v>0</v>
      </c>
      <c r="K9" s="11">
        <f t="shared" si="1"/>
        <v>71</v>
      </c>
      <c r="L9" s="11">
        <f t="shared" si="1"/>
        <v>0</v>
      </c>
      <c r="M9" s="11">
        <f t="shared" si="1"/>
        <v>787</v>
      </c>
    </row>
    <row r="10" spans="1:13" ht="12.75">
      <c r="A10" t="s">
        <v>20</v>
      </c>
      <c r="B10" t="s">
        <v>18</v>
      </c>
      <c r="C10" s="10">
        <f t="shared" si="0"/>
        <v>62927</v>
      </c>
      <c r="D10" s="10">
        <v>39487</v>
      </c>
      <c r="E10" s="10">
        <v>5353</v>
      </c>
      <c r="F10" s="10">
        <v>97</v>
      </c>
      <c r="G10" s="10">
        <v>0</v>
      </c>
      <c r="H10" s="10">
        <v>3</v>
      </c>
      <c r="I10" s="10">
        <v>0</v>
      </c>
      <c r="J10" s="10">
        <v>0</v>
      </c>
      <c r="K10" s="10">
        <v>756</v>
      </c>
      <c r="L10" s="10">
        <v>0</v>
      </c>
      <c r="M10" s="10">
        <v>17231</v>
      </c>
    </row>
    <row r="11" spans="1:13" ht="12.75">
      <c r="A11" t="s">
        <v>20</v>
      </c>
      <c r="B11" t="s">
        <v>21</v>
      </c>
      <c r="C11" s="10">
        <f t="shared" si="0"/>
        <v>11</v>
      </c>
      <c r="D11" s="10">
        <v>0</v>
      </c>
      <c r="E11" s="10">
        <v>3</v>
      </c>
      <c r="F11" s="10">
        <v>6</v>
      </c>
      <c r="G11" s="10">
        <v>2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</row>
    <row r="12" spans="1:13" ht="12.75">
      <c r="A12" s="4" t="s">
        <v>22</v>
      </c>
      <c r="C12" s="11">
        <f t="shared" si="0"/>
        <v>62938</v>
      </c>
      <c r="D12" s="11">
        <f>+D10+D11</f>
        <v>39487</v>
      </c>
      <c r="E12" s="11">
        <f aca="true" t="shared" si="2" ref="E12:M12">+E10+E11</f>
        <v>5356</v>
      </c>
      <c r="F12" s="11">
        <f t="shared" si="2"/>
        <v>103</v>
      </c>
      <c r="G12" s="11">
        <f t="shared" si="2"/>
        <v>2</v>
      </c>
      <c r="H12" s="11">
        <f t="shared" si="2"/>
        <v>3</v>
      </c>
      <c r="I12" s="11">
        <f t="shared" si="2"/>
        <v>0</v>
      </c>
      <c r="J12" s="11">
        <f t="shared" si="2"/>
        <v>0</v>
      </c>
      <c r="K12" s="11">
        <f t="shared" si="2"/>
        <v>756</v>
      </c>
      <c r="L12" s="11">
        <f t="shared" si="2"/>
        <v>0</v>
      </c>
      <c r="M12" s="11">
        <f t="shared" si="2"/>
        <v>17231</v>
      </c>
    </row>
    <row r="13" spans="1:13" ht="12.75">
      <c r="A13" t="s">
        <v>23</v>
      </c>
      <c r="B13" t="s">
        <v>18</v>
      </c>
      <c r="C13" s="10">
        <f t="shared" si="0"/>
        <v>3886</v>
      </c>
      <c r="D13" s="10">
        <v>1915</v>
      </c>
      <c r="E13" s="10">
        <v>219</v>
      </c>
      <c r="F13" s="10">
        <v>6</v>
      </c>
      <c r="G13" s="10">
        <v>0</v>
      </c>
      <c r="H13" s="10">
        <v>4</v>
      </c>
      <c r="I13" s="10">
        <v>0</v>
      </c>
      <c r="J13" s="10">
        <v>0</v>
      </c>
      <c r="K13" s="10">
        <v>104</v>
      </c>
      <c r="L13" s="10">
        <v>0</v>
      </c>
      <c r="M13" s="10">
        <v>1638</v>
      </c>
    </row>
    <row r="14" spans="1:13" ht="12.75">
      <c r="A14" s="4" t="s">
        <v>25</v>
      </c>
      <c r="C14" s="11">
        <f t="shared" si="0"/>
        <v>3886</v>
      </c>
      <c r="D14" s="11">
        <f>+D13</f>
        <v>1915</v>
      </c>
      <c r="E14" s="11">
        <f aca="true" t="shared" si="3" ref="E14:M14">+E13</f>
        <v>219</v>
      </c>
      <c r="F14" s="11">
        <f t="shared" si="3"/>
        <v>6</v>
      </c>
      <c r="G14" s="11">
        <f t="shared" si="3"/>
        <v>0</v>
      </c>
      <c r="H14" s="11">
        <f t="shared" si="3"/>
        <v>4</v>
      </c>
      <c r="I14" s="11">
        <f t="shared" si="3"/>
        <v>0</v>
      </c>
      <c r="J14" s="11">
        <f t="shared" si="3"/>
        <v>0</v>
      </c>
      <c r="K14" s="11">
        <f t="shared" si="3"/>
        <v>104</v>
      </c>
      <c r="L14" s="11">
        <f t="shared" si="3"/>
        <v>0</v>
      </c>
      <c r="M14" s="11">
        <f t="shared" si="3"/>
        <v>1638</v>
      </c>
    </row>
    <row r="15" spans="1:13" ht="12.75">
      <c r="A15" t="s">
        <v>26</v>
      </c>
      <c r="B15" t="s">
        <v>17</v>
      </c>
      <c r="C15" s="5">
        <f t="shared" si="0"/>
        <v>55</v>
      </c>
      <c r="D15" s="5">
        <v>55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</row>
    <row r="16" spans="1:13" ht="12.75">
      <c r="A16" t="s">
        <v>26</v>
      </c>
      <c r="B16" t="s">
        <v>18</v>
      </c>
      <c r="C16" s="10">
        <f t="shared" si="0"/>
        <v>3272</v>
      </c>
      <c r="D16" s="10">
        <v>1609</v>
      </c>
      <c r="E16" s="10">
        <v>240</v>
      </c>
      <c r="F16" s="10">
        <v>16</v>
      </c>
      <c r="G16" s="10">
        <v>0</v>
      </c>
      <c r="H16" s="10">
        <v>1</v>
      </c>
      <c r="I16" s="10">
        <v>0</v>
      </c>
      <c r="J16" s="10">
        <v>0</v>
      </c>
      <c r="K16" s="10">
        <v>62</v>
      </c>
      <c r="L16" s="10">
        <v>0</v>
      </c>
      <c r="M16" s="10">
        <v>1344</v>
      </c>
    </row>
    <row r="17" spans="1:13" ht="12.75">
      <c r="A17" s="4" t="s">
        <v>27</v>
      </c>
      <c r="C17" s="11">
        <f t="shared" si="0"/>
        <v>3327</v>
      </c>
      <c r="D17" s="11">
        <f>+D15+D16</f>
        <v>1664</v>
      </c>
      <c r="E17" s="11">
        <f aca="true" t="shared" si="4" ref="E17:M17">+E15+E16</f>
        <v>240</v>
      </c>
      <c r="F17" s="11">
        <f t="shared" si="4"/>
        <v>16</v>
      </c>
      <c r="G17" s="11">
        <f t="shared" si="4"/>
        <v>0</v>
      </c>
      <c r="H17" s="11">
        <f t="shared" si="4"/>
        <v>1</v>
      </c>
      <c r="I17" s="11">
        <f t="shared" si="4"/>
        <v>0</v>
      </c>
      <c r="J17" s="11">
        <f t="shared" si="4"/>
        <v>0</v>
      </c>
      <c r="K17" s="11">
        <f t="shared" si="4"/>
        <v>62</v>
      </c>
      <c r="L17" s="11">
        <f t="shared" si="4"/>
        <v>0</v>
      </c>
      <c r="M17" s="11">
        <f t="shared" si="4"/>
        <v>1344</v>
      </c>
    </row>
    <row r="18" spans="1:13" ht="12.75">
      <c r="A18" t="s">
        <v>28</v>
      </c>
      <c r="B18" t="s">
        <v>17</v>
      </c>
      <c r="C18" s="5">
        <f t="shared" si="0"/>
        <v>15</v>
      </c>
      <c r="D18" s="5">
        <v>15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</row>
    <row r="19" spans="1:13" ht="12.75">
      <c r="A19" t="s">
        <v>28</v>
      </c>
      <c r="B19" t="s">
        <v>18</v>
      </c>
      <c r="C19" s="10">
        <f t="shared" si="0"/>
        <v>16722</v>
      </c>
      <c r="D19" s="10">
        <v>8332</v>
      </c>
      <c r="E19" s="10">
        <v>1250</v>
      </c>
      <c r="F19" s="10">
        <v>155</v>
      </c>
      <c r="G19" s="10">
        <v>0</v>
      </c>
      <c r="H19" s="10">
        <v>15</v>
      </c>
      <c r="I19" s="10">
        <v>0</v>
      </c>
      <c r="J19" s="10">
        <v>0</v>
      </c>
      <c r="K19" s="10">
        <v>406</v>
      </c>
      <c r="L19" s="10">
        <v>0</v>
      </c>
      <c r="M19" s="10">
        <v>6564</v>
      </c>
    </row>
    <row r="20" spans="1:13" ht="12.75">
      <c r="A20" s="4" t="s">
        <v>29</v>
      </c>
      <c r="C20" s="11">
        <f t="shared" si="0"/>
        <v>16737</v>
      </c>
      <c r="D20" s="11">
        <f>+D18+D19</f>
        <v>8347</v>
      </c>
      <c r="E20" s="11">
        <f aca="true" t="shared" si="5" ref="E20:M20">+E18+E19</f>
        <v>1250</v>
      </c>
      <c r="F20" s="11">
        <f t="shared" si="5"/>
        <v>155</v>
      </c>
      <c r="G20" s="11">
        <f t="shared" si="5"/>
        <v>0</v>
      </c>
      <c r="H20" s="11">
        <f t="shared" si="5"/>
        <v>15</v>
      </c>
      <c r="I20" s="11">
        <f t="shared" si="5"/>
        <v>0</v>
      </c>
      <c r="J20" s="11">
        <f t="shared" si="5"/>
        <v>0</v>
      </c>
      <c r="K20" s="11">
        <f t="shared" si="5"/>
        <v>406</v>
      </c>
      <c r="L20" s="11">
        <f t="shared" si="5"/>
        <v>0</v>
      </c>
      <c r="M20" s="11">
        <f t="shared" si="5"/>
        <v>6564</v>
      </c>
    </row>
    <row r="21" spans="1:13" ht="12.75">
      <c r="A21" t="s">
        <v>30</v>
      </c>
      <c r="B21" t="s">
        <v>18</v>
      </c>
      <c r="C21" s="10">
        <f t="shared" si="0"/>
        <v>2172</v>
      </c>
      <c r="D21" s="10">
        <v>1326</v>
      </c>
      <c r="E21" s="10">
        <v>105</v>
      </c>
      <c r="F21" s="10">
        <v>12</v>
      </c>
      <c r="G21" s="10">
        <v>0</v>
      </c>
      <c r="H21" s="10">
        <v>4</v>
      </c>
      <c r="I21" s="10">
        <v>0</v>
      </c>
      <c r="J21" s="10">
        <v>0</v>
      </c>
      <c r="K21" s="10">
        <v>40</v>
      </c>
      <c r="L21" s="10">
        <v>0</v>
      </c>
      <c r="M21" s="10">
        <v>685</v>
      </c>
    </row>
    <row r="22" spans="1:13" ht="12.75">
      <c r="A22" s="4" t="s">
        <v>31</v>
      </c>
      <c r="C22" s="11">
        <f t="shared" si="0"/>
        <v>2172</v>
      </c>
      <c r="D22" s="11">
        <f>+D21</f>
        <v>1326</v>
      </c>
      <c r="E22" s="11">
        <f aca="true" t="shared" si="6" ref="E22:M22">+E21</f>
        <v>105</v>
      </c>
      <c r="F22" s="11">
        <f t="shared" si="6"/>
        <v>12</v>
      </c>
      <c r="G22" s="11">
        <f t="shared" si="6"/>
        <v>0</v>
      </c>
      <c r="H22" s="11">
        <f t="shared" si="6"/>
        <v>4</v>
      </c>
      <c r="I22" s="11">
        <f t="shared" si="6"/>
        <v>0</v>
      </c>
      <c r="J22" s="11">
        <f t="shared" si="6"/>
        <v>0</v>
      </c>
      <c r="K22" s="11">
        <f t="shared" si="6"/>
        <v>40</v>
      </c>
      <c r="L22" s="11">
        <f t="shared" si="6"/>
        <v>0</v>
      </c>
      <c r="M22" s="11">
        <f t="shared" si="6"/>
        <v>685</v>
      </c>
    </row>
    <row r="23" spans="1:13" ht="12.75">
      <c r="A23" t="s">
        <v>32</v>
      </c>
      <c r="B23" t="s">
        <v>33</v>
      </c>
      <c r="C23" s="10">
        <f t="shared" si="0"/>
        <v>7344</v>
      </c>
      <c r="D23" s="10">
        <v>0</v>
      </c>
      <c r="E23" s="10">
        <v>45</v>
      </c>
      <c r="F23" s="10">
        <v>0</v>
      </c>
      <c r="G23" s="10">
        <v>0</v>
      </c>
      <c r="H23" s="10">
        <v>7</v>
      </c>
      <c r="I23" s="10">
        <v>0</v>
      </c>
      <c r="J23" s="10">
        <v>0</v>
      </c>
      <c r="K23" s="10">
        <v>0</v>
      </c>
      <c r="L23" s="10">
        <v>7292</v>
      </c>
      <c r="M23" s="10">
        <v>0</v>
      </c>
    </row>
    <row r="24" spans="1:13" ht="12.75">
      <c r="A24" t="s">
        <v>32</v>
      </c>
      <c r="B24" t="s">
        <v>18</v>
      </c>
      <c r="C24" s="10">
        <f t="shared" si="0"/>
        <v>18511</v>
      </c>
      <c r="D24" s="10">
        <v>10118</v>
      </c>
      <c r="E24" s="10">
        <v>1398</v>
      </c>
      <c r="F24" s="10">
        <v>53</v>
      </c>
      <c r="G24" s="10">
        <v>0</v>
      </c>
      <c r="H24" s="10">
        <v>3</v>
      </c>
      <c r="I24" s="10">
        <v>0</v>
      </c>
      <c r="J24" s="10">
        <v>0</v>
      </c>
      <c r="K24" s="10">
        <v>229</v>
      </c>
      <c r="L24" s="10">
        <v>0</v>
      </c>
      <c r="M24" s="10">
        <v>6710</v>
      </c>
    </row>
    <row r="25" spans="1:13" ht="12.75">
      <c r="A25" t="s">
        <v>32</v>
      </c>
      <c r="B25" t="s">
        <v>21</v>
      </c>
      <c r="C25" s="10">
        <f t="shared" si="0"/>
        <v>4</v>
      </c>
      <c r="D25" s="10">
        <v>0</v>
      </c>
      <c r="E25" s="10">
        <v>3</v>
      </c>
      <c r="F25" s="10">
        <v>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</row>
    <row r="26" spans="1:13" ht="12.75">
      <c r="A26" s="4" t="s">
        <v>34</v>
      </c>
      <c r="C26" s="11">
        <f t="shared" si="0"/>
        <v>25859</v>
      </c>
      <c r="D26" s="11">
        <f>+D23+D24+D25</f>
        <v>10118</v>
      </c>
      <c r="E26" s="11">
        <f aca="true" t="shared" si="7" ref="E26:M26">+E23+E24+E25</f>
        <v>1446</v>
      </c>
      <c r="F26" s="11">
        <f t="shared" si="7"/>
        <v>54</v>
      </c>
      <c r="G26" s="11">
        <f t="shared" si="7"/>
        <v>0</v>
      </c>
      <c r="H26" s="11">
        <f t="shared" si="7"/>
        <v>10</v>
      </c>
      <c r="I26" s="11">
        <f t="shared" si="7"/>
        <v>0</v>
      </c>
      <c r="J26" s="11">
        <f t="shared" si="7"/>
        <v>0</v>
      </c>
      <c r="K26" s="11">
        <f t="shared" si="7"/>
        <v>229</v>
      </c>
      <c r="L26" s="11">
        <f t="shared" si="7"/>
        <v>7292</v>
      </c>
      <c r="M26" s="11">
        <f t="shared" si="7"/>
        <v>6710</v>
      </c>
    </row>
    <row r="27" spans="1:13" ht="12.75">
      <c r="A27" t="s">
        <v>35</v>
      </c>
      <c r="B27" t="s">
        <v>47</v>
      </c>
      <c r="C27" s="10">
        <f t="shared" si="0"/>
        <v>850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850</v>
      </c>
      <c r="M27" s="10">
        <v>0</v>
      </c>
    </row>
    <row r="28" spans="1:13" ht="12.75">
      <c r="A28" t="s">
        <v>35</v>
      </c>
      <c r="B28" t="s">
        <v>36</v>
      </c>
      <c r="C28" s="10">
        <f t="shared" si="0"/>
        <v>3197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3197</v>
      </c>
      <c r="M28" s="10">
        <v>0</v>
      </c>
    </row>
    <row r="29" spans="1:13" ht="12.75">
      <c r="A29" t="s">
        <v>35</v>
      </c>
      <c r="B29" t="s">
        <v>18</v>
      </c>
      <c r="C29" s="10">
        <f t="shared" si="0"/>
        <v>17634</v>
      </c>
      <c r="D29" s="10">
        <v>8226</v>
      </c>
      <c r="E29" s="10">
        <v>1687</v>
      </c>
      <c r="F29" s="10">
        <v>217</v>
      </c>
      <c r="G29" s="10">
        <v>0</v>
      </c>
      <c r="H29" s="10">
        <v>5</v>
      </c>
      <c r="I29" s="10">
        <v>0</v>
      </c>
      <c r="J29" s="10">
        <v>0</v>
      </c>
      <c r="K29" s="10">
        <v>272</v>
      </c>
      <c r="L29" s="10">
        <v>0</v>
      </c>
      <c r="M29" s="10">
        <v>7227</v>
      </c>
    </row>
    <row r="30" spans="1:13" ht="12.75">
      <c r="A30" t="s">
        <v>35</v>
      </c>
      <c r="B30" t="s">
        <v>21</v>
      </c>
      <c r="C30" s="10">
        <f t="shared" si="0"/>
        <v>1</v>
      </c>
      <c r="D30" s="10">
        <v>0</v>
      </c>
      <c r="E30" s="10">
        <v>0</v>
      </c>
      <c r="F30" s="10">
        <v>1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</row>
    <row r="31" spans="1:13" ht="12.75">
      <c r="A31" s="4" t="s">
        <v>37</v>
      </c>
      <c r="C31" s="11">
        <f t="shared" si="0"/>
        <v>21682</v>
      </c>
      <c r="D31" s="11">
        <f>+D27+D28+D29+D30</f>
        <v>8226</v>
      </c>
      <c r="E31" s="11">
        <f aca="true" t="shared" si="8" ref="E31:M31">+E27+E28+E29+E30</f>
        <v>1687</v>
      </c>
      <c r="F31" s="11">
        <f t="shared" si="8"/>
        <v>218</v>
      </c>
      <c r="G31" s="11">
        <f t="shared" si="8"/>
        <v>0</v>
      </c>
      <c r="H31" s="11">
        <f t="shared" si="8"/>
        <v>5</v>
      </c>
      <c r="I31" s="11">
        <f t="shared" si="8"/>
        <v>0</v>
      </c>
      <c r="J31" s="11">
        <f t="shared" si="8"/>
        <v>0</v>
      </c>
      <c r="K31" s="11">
        <f t="shared" si="8"/>
        <v>272</v>
      </c>
      <c r="L31" s="11">
        <f t="shared" si="8"/>
        <v>4047</v>
      </c>
      <c r="M31" s="11">
        <f t="shared" si="8"/>
        <v>7227</v>
      </c>
    </row>
    <row r="32" spans="1:13" ht="12.75">
      <c r="A32" t="s">
        <v>38</v>
      </c>
      <c r="B32" t="s">
        <v>17</v>
      </c>
      <c r="C32" s="10">
        <f t="shared" si="0"/>
        <v>460</v>
      </c>
      <c r="D32" s="10">
        <v>460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</row>
    <row r="33" spans="1:13" ht="12.75">
      <c r="A33" s="4" t="s">
        <v>39</v>
      </c>
      <c r="C33" s="11">
        <f t="shared" si="0"/>
        <v>460</v>
      </c>
      <c r="D33" s="11">
        <f>+D32</f>
        <v>460</v>
      </c>
      <c r="E33" s="11">
        <f aca="true" t="shared" si="9" ref="E33:M33">+E32</f>
        <v>0</v>
      </c>
      <c r="F33" s="11">
        <f t="shared" si="9"/>
        <v>0</v>
      </c>
      <c r="G33" s="11">
        <f t="shared" si="9"/>
        <v>0</v>
      </c>
      <c r="H33" s="11">
        <f t="shared" si="9"/>
        <v>0</v>
      </c>
      <c r="I33" s="11">
        <f t="shared" si="9"/>
        <v>0</v>
      </c>
      <c r="J33" s="11">
        <f t="shared" si="9"/>
        <v>0</v>
      </c>
      <c r="K33" s="11">
        <f t="shared" si="9"/>
        <v>0</v>
      </c>
      <c r="L33" s="11">
        <f t="shared" si="9"/>
        <v>0</v>
      </c>
      <c r="M33" s="11">
        <f t="shared" si="9"/>
        <v>0</v>
      </c>
    </row>
    <row r="34" spans="3:13" ht="12.7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s="4" t="s">
        <v>40</v>
      </c>
      <c r="C35" s="11">
        <f aca="true" t="shared" si="10" ref="C35:M35">+C8+C10+C13+C16+C19+C21+C24+C29</f>
        <v>127476</v>
      </c>
      <c r="D35" s="11">
        <f t="shared" si="10"/>
        <v>72373</v>
      </c>
      <c r="E35" s="11">
        <f t="shared" si="10"/>
        <v>10355</v>
      </c>
      <c r="F35" s="11">
        <f t="shared" si="10"/>
        <v>585</v>
      </c>
      <c r="G35" s="11">
        <f t="shared" si="10"/>
        <v>0</v>
      </c>
      <c r="H35" s="11">
        <f t="shared" si="10"/>
        <v>39</v>
      </c>
      <c r="I35" s="11">
        <f t="shared" si="10"/>
        <v>0</v>
      </c>
      <c r="J35" s="11">
        <f t="shared" si="10"/>
        <v>0</v>
      </c>
      <c r="K35" s="11">
        <f t="shared" si="10"/>
        <v>1938</v>
      </c>
      <c r="L35" s="11">
        <f t="shared" si="10"/>
        <v>0</v>
      </c>
      <c r="M35" s="11">
        <f t="shared" si="10"/>
        <v>42186</v>
      </c>
    </row>
    <row r="36" spans="1:13" ht="12.75">
      <c r="A36" s="4" t="s">
        <v>41</v>
      </c>
      <c r="C36" s="11">
        <f aca="true" t="shared" si="11" ref="C36:M36">+C7+C15+C18+C32</f>
        <v>877</v>
      </c>
      <c r="D36" s="11">
        <f t="shared" si="11"/>
        <v>875</v>
      </c>
      <c r="E36" s="11">
        <f t="shared" si="11"/>
        <v>0</v>
      </c>
      <c r="F36" s="11">
        <f t="shared" si="11"/>
        <v>0</v>
      </c>
      <c r="G36" s="11">
        <f t="shared" si="11"/>
        <v>0</v>
      </c>
      <c r="H36" s="11">
        <f t="shared" si="11"/>
        <v>0</v>
      </c>
      <c r="I36" s="11">
        <f t="shared" si="11"/>
        <v>0</v>
      </c>
      <c r="J36" s="11">
        <f t="shared" si="11"/>
        <v>0</v>
      </c>
      <c r="K36" s="11">
        <f t="shared" si="11"/>
        <v>2</v>
      </c>
      <c r="L36" s="11">
        <f t="shared" si="11"/>
        <v>0</v>
      </c>
      <c r="M36" s="11">
        <f t="shared" si="11"/>
        <v>0</v>
      </c>
    </row>
    <row r="37" spans="1:13" ht="12.75">
      <c r="A37" s="4" t="s">
        <v>42</v>
      </c>
      <c r="C37" s="11">
        <f>+C23+C27+C28</f>
        <v>11391</v>
      </c>
      <c r="D37" s="11">
        <f>+D23+D27+D28</f>
        <v>0</v>
      </c>
      <c r="E37" s="11">
        <f aca="true" t="shared" si="12" ref="E37:M37">+E23+E27+E28</f>
        <v>45</v>
      </c>
      <c r="F37" s="11">
        <f t="shared" si="12"/>
        <v>0</v>
      </c>
      <c r="G37" s="11">
        <f t="shared" si="12"/>
        <v>0</v>
      </c>
      <c r="H37" s="11">
        <f t="shared" si="12"/>
        <v>7</v>
      </c>
      <c r="I37" s="11">
        <f t="shared" si="12"/>
        <v>0</v>
      </c>
      <c r="J37" s="11">
        <f t="shared" si="12"/>
        <v>0</v>
      </c>
      <c r="K37" s="11">
        <f t="shared" si="12"/>
        <v>0</v>
      </c>
      <c r="L37" s="11">
        <f t="shared" si="12"/>
        <v>11339</v>
      </c>
      <c r="M37" s="11">
        <f t="shared" si="12"/>
        <v>0</v>
      </c>
    </row>
    <row r="38" spans="1:13" ht="12.75">
      <c r="A38" s="4" t="s">
        <v>43</v>
      </c>
      <c r="C38" s="11">
        <f>+C11+C25+C30</f>
        <v>16</v>
      </c>
      <c r="D38" s="11">
        <f aca="true" t="shared" si="13" ref="D38:M38">+D11+D25+D30</f>
        <v>0</v>
      </c>
      <c r="E38" s="11">
        <f t="shared" si="13"/>
        <v>6</v>
      </c>
      <c r="F38" s="11">
        <f t="shared" si="13"/>
        <v>8</v>
      </c>
      <c r="G38" s="11">
        <f t="shared" si="13"/>
        <v>2</v>
      </c>
      <c r="H38" s="11">
        <f t="shared" si="13"/>
        <v>0</v>
      </c>
      <c r="I38" s="11">
        <f t="shared" si="13"/>
        <v>0</v>
      </c>
      <c r="J38" s="11">
        <f t="shared" si="13"/>
        <v>0</v>
      </c>
      <c r="K38" s="11">
        <f t="shared" si="13"/>
        <v>0</v>
      </c>
      <c r="L38" s="11">
        <f t="shared" si="13"/>
        <v>0</v>
      </c>
      <c r="M38" s="11">
        <f t="shared" si="13"/>
        <v>0</v>
      </c>
    </row>
    <row r="39" spans="1:13" ht="12.75">
      <c r="A39" s="4" t="s">
        <v>44</v>
      </c>
      <c r="C39" s="11">
        <f aca="true" t="shared" si="14" ref="C39:M39">+C9+C12+C14+C17+C20+C22+C26+C31+C33</f>
        <v>139760</v>
      </c>
      <c r="D39" s="11">
        <f t="shared" si="14"/>
        <v>73248</v>
      </c>
      <c r="E39" s="11">
        <f t="shared" si="14"/>
        <v>10406</v>
      </c>
      <c r="F39" s="11">
        <f t="shared" si="14"/>
        <v>593</v>
      </c>
      <c r="G39" s="11">
        <f t="shared" si="14"/>
        <v>2</v>
      </c>
      <c r="H39" s="11">
        <f t="shared" si="14"/>
        <v>46</v>
      </c>
      <c r="I39" s="11">
        <f t="shared" si="14"/>
        <v>0</v>
      </c>
      <c r="J39" s="11">
        <f t="shared" si="14"/>
        <v>0</v>
      </c>
      <c r="K39" s="11">
        <f t="shared" si="14"/>
        <v>1940</v>
      </c>
      <c r="L39" s="11">
        <f t="shared" si="14"/>
        <v>11339</v>
      </c>
      <c r="M39" s="11">
        <f t="shared" si="14"/>
        <v>42186</v>
      </c>
    </row>
    <row r="40" spans="3:13" ht="12.7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3:13" ht="12.7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3:13" ht="12.7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3:13" ht="12.7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3:13" ht="12.7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3:13" ht="12.7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3:13" ht="12.75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3:13" ht="12.7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3:13" ht="12.75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3:13" ht="12.75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3:13" ht="12.75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3:13" ht="12.75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3:13" ht="12.75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3:13" ht="12.75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3:13" ht="12.75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3:13" ht="12.75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3:13" ht="12.75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3:13" ht="12.75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3:13" ht="12.75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3:13" ht="12.75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3:13" ht="12.75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3:13" ht="12.75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3:13" ht="12.75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3:13" ht="12.75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3:13" ht="12.75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3:13" ht="12.75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3:13" ht="12.75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3:13" ht="12.75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3:13" ht="12.7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3:13" ht="12.7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3:13" ht="12.7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2012-12-11T21:45:22Z</cp:lastPrinted>
  <dcterms:created xsi:type="dcterms:W3CDTF">2012-12-10T20:02:56Z</dcterms:created>
  <dcterms:modified xsi:type="dcterms:W3CDTF">2013-11-14T16:06:49Z</dcterms:modified>
  <cp:category/>
  <cp:version/>
  <cp:contentType/>
  <cp:contentStatus/>
</cp:coreProperties>
</file>